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RAGGY\Downloads\"/>
    </mc:Choice>
  </mc:AlternateContent>
  <xr:revisionPtr revIDLastSave="0" documentId="13_ncr:1_{495DED45-6F4F-41ED-A36F-3964F73B2547}" xr6:coauthVersionLast="47" xr6:coauthVersionMax="47" xr10:uidLastSave="{00000000-0000-0000-0000-000000000000}"/>
  <bookViews>
    <workbookView xWindow="-120" yWindow="-120" windowWidth="20730" windowHeight="11160" firstSheet="28" activeTab="31" xr2:uid="{00000000-000D-0000-FFFF-FFFF00000000}"/>
  </bookViews>
  <sheets>
    <sheet name="State List" sheetId="27" r:id="rId1"/>
    <sheet name="January" sheetId="1" r:id="rId2"/>
    <sheet name="January Website" sheetId="12" r:id="rId3"/>
    <sheet name="February" sheetId="5" r:id="rId4"/>
    <sheet name="February Website" sheetId="25" r:id="rId5"/>
    <sheet name="March" sheetId="6" r:id="rId6"/>
    <sheet name="March Website" sheetId="20" r:id="rId7"/>
    <sheet name="April" sheetId="8" r:id="rId8"/>
    <sheet name="April Website" sheetId="21" r:id="rId9"/>
    <sheet name="May" sheetId="9" r:id="rId10"/>
    <sheet name="May Website" sheetId="22" r:id="rId11"/>
    <sheet name="June" sheetId="26" r:id="rId12"/>
    <sheet name="June Website" sheetId="28" r:id="rId13"/>
    <sheet name="Sheet8" sheetId="40" r:id="rId14"/>
    <sheet name="July" sheetId="29" r:id="rId15"/>
    <sheet name="EXAMPLE" sheetId="41" r:id="rId16"/>
    <sheet name="August" sheetId="32" r:id="rId17"/>
    <sheet name="August Website" sheetId="34" r:id="rId18"/>
    <sheet name="September" sheetId="33" r:id="rId19"/>
    <sheet name="September Website" sheetId="39" r:id="rId20"/>
    <sheet name="October" sheetId="44" r:id="rId21"/>
    <sheet name="October Website " sheetId="47" r:id="rId22"/>
    <sheet name="November" sheetId="48" r:id="rId23"/>
    <sheet name="November Website" sheetId="51" r:id="rId24"/>
    <sheet name="December" sheetId="52" r:id="rId25"/>
    <sheet name="December Website" sheetId="54" r:id="rId26"/>
    <sheet name=" January2025" sheetId="55" r:id="rId27"/>
    <sheet name="January 2025 Website" sheetId="56" r:id="rId28"/>
    <sheet name="February 2025" sheetId="57" r:id="rId29"/>
    <sheet name="February 2025 Website" sheetId="58" r:id="rId30"/>
    <sheet name="March 2025" sheetId="59" r:id="rId31"/>
    <sheet name="March 2025 Website" sheetId="60" r:id="rId3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8" i="59" l="1"/>
  <c r="L118" i="59"/>
  <c r="J118" i="59"/>
  <c r="M117" i="59"/>
  <c r="L117" i="59"/>
  <c r="J117" i="59"/>
  <c r="M116" i="59"/>
  <c r="L116" i="59"/>
  <c r="J116" i="59"/>
  <c r="M115" i="59"/>
  <c r="L115" i="59"/>
  <c r="J115" i="59"/>
  <c r="M114" i="59"/>
  <c r="L114" i="59"/>
  <c r="J114" i="59"/>
  <c r="M113" i="59"/>
  <c r="L113" i="59"/>
  <c r="J113" i="59"/>
  <c r="M112" i="59"/>
  <c r="L112" i="59"/>
  <c r="J112" i="59"/>
  <c r="M111" i="59"/>
  <c r="L111" i="59"/>
  <c r="J111" i="59"/>
  <c r="M110" i="59"/>
  <c r="L110" i="59"/>
  <c r="J110" i="59"/>
  <c r="M109" i="59"/>
  <c r="L109" i="59"/>
  <c r="J109" i="59"/>
  <c r="M108" i="59"/>
  <c r="L108" i="59"/>
  <c r="J108" i="59"/>
  <c r="M107" i="59"/>
  <c r="L107" i="59"/>
  <c r="J107" i="59"/>
  <c r="M106" i="59"/>
  <c r="L106" i="59"/>
  <c r="J106" i="59"/>
  <c r="M105" i="59"/>
  <c r="L105" i="59"/>
  <c r="J105" i="59"/>
  <c r="M104" i="59"/>
  <c r="L104" i="59"/>
  <c r="J104" i="59"/>
  <c r="M103" i="59"/>
  <c r="L103" i="59"/>
  <c r="J103" i="59"/>
  <c r="M102" i="59"/>
  <c r="L102" i="59"/>
  <c r="J102" i="59"/>
  <c r="M101" i="59"/>
  <c r="L101" i="59"/>
  <c r="J101" i="59"/>
  <c r="M100" i="59"/>
  <c r="L100" i="59"/>
  <c r="J100" i="59"/>
  <c r="M99" i="59"/>
  <c r="L99" i="59"/>
  <c r="J99" i="59"/>
  <c r="M98" i="59"/>
  <c r="L98" i="59"/>
  <c r="J98" i="59"/>
  <c r="M97" i="59"/>
  <c r="L97" i="59"/>
  <c r="J97" i="59"/>
  <c r="M96" i="59"/>
  <c r="L96" i="59"/>
  <c r="J96" i="59"/>
  <c r="M95" i="59"/>
  <c r="L95" i="59"/>
  <c r="J95" i="59"/>
  <c r="M94" i="59"/>
  <c r="L94" i="59"/>
  <c r="J94" i="59"/>
  <c r="M93" i="59"/>
  <c r="L93" i="59"/>
  <c r="J93" i="59"/>
  <c r="M92" i="59"/>
  <c r="L92" i="59"/>
  <c r="J92" i="59"/>
  <c r="M91" i="59"/>
  <c r="L91" i="59"/>
  <c r="J91" i="59"/>
  <c r="M90" i="59"/>
  <c r="L90" i="59"/>
  <c r="J90" i="59"/>
  <c r="M89" i="59"/>
  <c r="L89" i="59"/>
  <c r="J89" i="59"/>
  <c r="M88" i="59"/>
  <c r="L88" i="59"/>
  <c r="J88" i="59"/>
  <c r="M87" i="59"/>
  <c r="L87" i="59"/>
  <c r="J87" i="59"/>
  <c r="M86" i="59"/>
  <c r="L86" i="59"/>
  <c r="J86" i="59"/>
  <c r="M85" i="59"/>
  <c r="L85" i="59"/>
  <c r="J85" i="59"/>
  <c r="M84" i="59"/>
  <c r="L84" i="59"/>
  <c r="J84" i="59"/>
  <c r="M83" i="59"/>
  <c r="L83" i="59"/>
  <c r="J83" i="59"/>
  <c r="M82" i="59"/>
  <c r="L82" i="59"/>
  <c r="J82" i="59"/>
  <c r="M81" i="59"/>
  <c r="L81" i="59"/>
  <c r="J81" i="59"/>
  <c r="M80" i="59"/>
  <c r="L80" i="59"/>
  <c r="J80" i="59"/>
  <c r="M79" i="59"/>
  <c r="L79" i="59"/>
  <c r="J79" i="59"/>
  <c r="M78" i="59"/>
  <c r="L78" i="59"/>
  <c r="J78" i="59"/>
  <c r="M77" i="59"/>
  <c r="L77" i="59"/>
  <c r="J77" i="59"/>
  <c r="M76" i="59"/>
  <c r="L76" i="59"/>
  <c r="J76" i="59"/>
  <c r="M75" i="59"/>
  <c r="L75" i="59"/>
  <c r="J75" i="59"/>
  <c r="M74" i="59"/>
  <c r="L74" i="59"/>
  <c r="J74" i="59"/>
  <c r="M73" i="59"/>
  <c r="L73" i="59"/>
  <c r="J73" i="59"/>
  <c r="M72" i="59"/>
  <c r="L72" i="59"/>
  <c r="J72" i="59"/>
  <c r="M71" i="59"/>
  <c r="L71" i="59"/>
  <c r="J71" i="59"/>
  <c r="M70" i="59"/>
  <c r="L70" i="59"/>
  <c r="J70" i="59"/>
  <c r="M69" i="59"/>
  <c r="L69" i="59"/>
  <c r="J69" i="59"/>
  <c r="M68" i="59"/>
  <c r="L68" i="59"/>
  <c r="J68" i="59"/>
  <c r="M67" i="59"/>
  <c r="L67" i="59"/>
  <c r="J67" i="59"/>
  <c r="M66" i="59"/>
  <c r="L66" i="59"/>
  <c r="J66" i="59"/>
  <c r="M65" i="59"/>
  <c r="L65" i="59"/>
  <c r="J65" i="59"/>
  <c r="M64" i="59"/>
  <c r="L64" i="59"/>
  <c r="J64" i="59"/>
  <c r="M63" i="59"/>
  <c r="L63" i="59"/>
  <c r="J63" i="59"/>
  <c r="M62" i="59"/>
  <c r="L62" i="59"/>
  <c r="J62" i="59"/>
  <c r="M61" i="59"/>
  <c r="L61" i="59"/>
  <c r="J61" i="59"/>
  <c r="M60" i="59"/>
  <c r="L60" i="59"/>
  <c r="J60" i="59"/>
  <c r="M59" i="59"/>
  <c r="L59" i="59"/>
  <c r="J59" i="59"/>
  <c r="M58" i="59"/>
  <c r="L58" i="59"/>
  <c r="J58" i="59"/>
  <c r="M57" i="59"/>
  <c r="L57" i="59"/>
  <c r="J57" i="59"/>
  <c r="M56" i="59"/>
  <c r="L56" i="59"/>
  <c r="J56" i="59"/>
  <c r="M55" i="59"/>
  <c r="L55" i="59"/>
  <c r="J55" i="59"/>
  <c r="M54" i="59"/>
  <c r="L54" i="59"/>
  <c r="J54" i="59"/>
  <c r="M53" i="59"/>
  <c r="L53" i="59"/>
  <c r="J53" i="59"/>
  <c r="M52" i="59"/>
  <c r="L52" i="59"/>
  <c r="J52" i="59"/>
  <c r="M51" i="59"/>
  <c r="L51" i="59"/>
  <c r="J51" i="59"/>
  <c r="M50" i="59"/>
  <c r="L50" i="59"/>
  <c r="J50" i="59"/>
  <c r="M49" i="59"/>
  <c r="L49" i="59"/>
  <c r="J49" i="59"/>
  <c r="M48" i="59"/>
  <c r="L48" i="59"/>
  <c r="J48" i="59"/>
  <c r="M47" i="59"/>
  <c r="L47" i="59"/>
  <c r="J47" i="59"/>
  <c r="M46" i="59"/>
  <c r="L46" i="59"/>
  <c r="J46" i="59"/>
  <c r="M45" i="59"/>
  <c r="L45" i="59"/>
  <c r="J45" i="59"/>
  <c r="M44" i="59"/>
  <c r="L44" i="59"/>
  <c r="J44" i="59"/>
  <c r="M43" i="59"/>
  <c r="L43" i="59"/>
  <c r="J43" i="59"/>
  <c r="M42" i="59"/>
  <c r="L42" i="59"/>
  <c r="J42" i="59"/>
  <c r="M41" i="59"/>
  <c r="L41" i="59"/>
  <c r="J41" i="59"/>
  <c r="M40" i="59"/>
  <c r="L40" i="59"/>
  <c r="J40" i="59"/>
  <c r="M39" i="59"/>
  <c r="L39" i="59"/>
  <c r="J39" i="59"/>
  <c r="M38" i="59"/>
  <c r="L38" i="59"/>
  <c r="J38" i="59"/>
  <c r="M37" i="59"/>
  <c r="L37" i="59"/>
  <c r="J37" i="59"/>
  <c r="M36" i="59"/>
  <c r="L36" i="59"/>
  <c r="J36" i="59"/>
  <c r="M35" i="59"/>
  <c r="L35" i="59"/>
  <c r="J35" i="59"/>
  <c r="M34" i="59"/>
  <c r="L34" i="59"/>
  <c r="J34" i="59"/>
  <c r="M33" i="59"/>
  <c r="L33" i="59"/>
  <c r="J33" i="59"/>
  <c r="M32" i="59"/>
  <c r="L32" i="59"/>
  <c r="J32" i="59"/>
  <c r="M31" i="59"/>
  <c r="L31" i="59"/>
  <c r="J31" i="59"/>
  <c r="M30" i="59"/>
  <c r="L30" i="59"/>
  <c r="J30" i="59"/>
  <c r="M29" i="59"/>
  <c r="L29" i="59"/>
  <c r="J29" i="59"/>
  <c r="M28" i="59"/>
  <c r="L28" i="59"/>
  <c r="J28" i="59"/>
  <c r="M27" i="59"/>
  <c r="L27" i="59"/>
  <c r="J27" i="59"/>
  <c r="M26" i="59"/>
  <c r="L26" i="59"/>
  <c r="J26" i="59"/>
  <c r="M25" i="59"/>
  <c r="L25" i="59"/>
  <c r="J25" i="59"/>
  <c r="M24" i="59"/>
  <c r="L24" i="59"/>
  <c r="J24" i="59"/>
  <c r="M23" i="59"/>
  <c r="L23" i="59"/>
  <c r="J23" i="59"/>
  <c r="M22" i="59"/>
  <c r="L22" i="59"/>
  <c r="J22" i="59"/>
  <c r="M21" i="59"/>
  <c r="L21" i="59"/>
  <c r="J21" i="59"/>
  <c r="M20" i="59"/>
  <c r="L20" i="59"/>
  <c r="J20" i="59"/>
  <c r="M19" i="59"/>
  <c r="L19" i="59"/>
  <c r="J19" i="59"/>
  <c r="M18" i="59"/>
  <c r="L18" i="59"/>
  <c r="J18" i="59"/>
  <c r="M17" i="59"/>
  <c r="L17" i="59"/>
  <c r="J17" i="59"/>
  <c r="M16" i="59"/>
  <c r="L16" i="59"/>
  <c r="J16" i="59"/>
  <c r="M15" i="59"/>
  <c r="L15" i="59"/>
  <c r="J15" i="59"/>
  <c r="M14" i="59"/>
  <c r="L14" i="59"/>
  <c r="J14" i="59"/>
  <c r="M13" i="59"/>
  <c r="L13" i="59"/>
  <c r="J13" i="59"/>
  <c r="M12" i="59"/>
  <c r="L12" i="59"/>
  <c r="J12" i="59"/>
  <c r="M11" i="59"/>
  <c r="L11" i="59"/>
  <c r="J11" i="59"/>
  <c r="M10" i="59"/>
  <c r="L10" i="59"/>
  <c r="J10" i="59"/>
  <c r="M9" i="59"/>
  <c r="L9" i="59"/>
  <c r="J9" i="59"/>
  <c r="M8" i="59"/>
  <c r="L8" i="59"/>
  <c r="J8" i="59"/>
  <c r="M7" i="59"/>
  <c r="L7" i="59"/>
  <c r="J7" i="59"/>
  <c r="M6" i="59"/>
  <c r="L6" i="59"/>
  <c r="J6" i="59"/>
  <c r="M5" i="59"/>
  <c r="L5" i="59"/>
  <c r="J5" i="59"/>
  <c r="M4" i="59"/>
  <c r="L4" i="59"/>
  <c r="J4" i="59"/>
  <c r="M3" i="59"/>
  <c r="L3" i="59"/>
  <c r="J3" i="59"/>
  <c r="M2" i="59"/>
  <c r="L2" i="59"/>
  <c r="J2" i="59"/>
  <c r="M1" i="59"/>
  <c r="L1" i="59"/>
  <c r="J1" i="59"/>
  <c r="M78" i="57"/>
  <c r="L78" i="57"/>
  <c r="J78" i="57"/>
  <c r="M77" i="57"/>
  <c r="L77" i="57"/>
  <c r="J77" i="57"/>
  <c r="M76" i="57"/>
  <c r="L76" i="57"/>
  <c r="J76" i="57"/>
  <c r="M75" i="57"/>
  <c r="L75" i="57"/>
  <c r="J75" i="57"/>
  <c r="M74" i="57"/>
  <c r="L74" i="57"/>
  <c r="J74" i="57"/>
  <c r="M73" i="57"/>
  <c r="L73" i="57"/>
  <c r="J73" i="57"/>
  <c r="M72" i="57"/>
  <c r="L72" i="57"/>
  <c r="J72" i="57"/>
  <c r="M71" i="57"/>
  <c r="L71" i="57"/>
  <c r="J71" i="57"/>
  <c r="M70" i="57"/>
  <c r="L70" i="57"/>
  <c r="J70" i="57"/>
  <c r="M69" i="57"/>
  <c r="L69" i="57"/>
  <c r="J69" i="57"/>
  <c r="M68" i="57"/>
  <c r="L68" i="57"/>
  <c r="J68" i="57"/>
  <c r="M67" i="57"/>
  <c r="L67" i="57"/>
  <c r="J67" i="57"/>
  <c r="M66" i="57"/>
  <c r="L66" i="57"/>
  <c r="J66" i="57"/>
  <c r="M65" i="57"/>
  <c r="L65" i="57"/>
  <c r="J65" i="57"/>
  <c r="M64" i="57"/>
  <c r="L64" i="57"/>
  <c r="J64" i="57"/>
  <c r="M63" i="57"/>
  <c r="L63" i="57"/>
  <c r="J63" i="57"/>
  <c r="M62" i="57"/>
  <c r="L62" i="57"/>
  <c r="J62" i="57"/>
  <c r="M61" i="57"/>
  <c r="L61" i="57"/>
  <c r="J61" i="57"/>
  <c r="M60" i="57"/>
  <c r="L60" i="57"/>
  <c r="J60" i="57"/>
  <c r="M59" i="57"/>
  <c r="L59" i="57"/>
  <c r="J59" i="57"/>
  <c r="M58" i="57"/>
  <c r="L58" i="57"/>
  <c r="J58" i="57"/>
  <c r="M57" i="57"/>
  <c r="L57" i="57"/>
  <c r="J57" i="57"/>
  <c r="M56" i="57"/>
  <c r="L56" i="57"/>
  <c r="J56" i="57"/>
  <c r="M55" i="57"/>
  <c r="L55" i="57"/>
  <c r="J55" i="57"/>
  <c r="M54" i="57"/>
  <c r="L54" i="57"/>
  <c r="J54" i="57"/>
  <c r="M53" i="57"/>
  <c r="L53" i="57"/>
  <c r="J53" i="57"/>
  <c r="M52" i="57"/>
  <c r="L52" i="57"/>
  <c r="J52" i="57"/>
  <c r="M51" i="57"/>
  <c r="L51" i="57"/>
  <c r="J51" i="57"/>
  <c r="M50" i="57"/>
  <c r="L50" i="57"/>
  <c r="J50" i="57"/>
  <c r="M49" i="57"/>
  <c r="L49" i="57"/>
  <c r="J49" i="57"/>
  <c r="M48" i="57"/>
  <c r="L48" i="57"/>
  <c r="J48" i="57"/>
  <c r="M47" i="57"/>
  <c r="L47" i="57"/>
  <c r="J47" i="57"/>
  <c r="M46" i="57"/>
  <c r="L46" i="57"/>
  <c r="J46" i="57"/>
  <c r="M45" i="57"/>
  <c r="L45" i="57"/>
  <c r="J45" i="57"/>
  <c r="M44" i="57"/>
  <c r="L44" i="57"/>
  <c r="J44" i="57"/>
  <c r="M43" i="57"/>
  <c r="L43" i="57"/>
  <c r="J43" i="57"/>
  <c r="M42" i="57"/>
  <c r="L42" i="57"/>
  <c r="J42" i="57"/>
  <c r="M41" i="57"/>
  <c r="L41" i="57"/>
  <c r="J41" i="57"/>
  <c r="M40" i="57"/>
  <c r="L40" i="57"/>
  <c r="J40" i="57"/>
  <c r="M39" i="57"/>
  <c r="L39" i="57"/>
  <c r="J39" i="57"/>
  <c r="M38" i="57"/>
  <c r="L38" i="57"/>
  <c r="J38" i="57"/>
  <c r="M37" i="57"/>
  <c r="L37" i="57"/>
  <c r="J37" i="57"/>
  <c r="M36" i="57"/>
  <c r="L36" i="57"/>
  <c r="J36" i="57"/>
  <c r="M35" i="57"/>
  <c r="L35" i="57"/>
  <c r="J35" i="57"/>
  <c r="M34" i="57"/>
  <c r="L34" i="57"/>
  <c r="J34" i="57"/>
  <c r="M33" i="57"/>
  <c r="L33" i="57"/>
  <c r="J33" i="57"/>
  <c r="M32" i="57"/>
  <c r="L32" i="57"/>
  <c r="J32" i="57"/>
  <c r="M31" i="57"/>
  <c r="L31" i="57"/>
  <c r="J31" i="57"/>
  <c r="M30" i="57"/>
  <c r="L30" i="57"/>
  <c r="J30" i="57"/>
  <c r="M29" i="57"/>
  <c r="L29" i="57"/>
  <c r="J29" i="57"/>
  <c r="M28" i="57"/>
  <c r="L28" i="57"/>
  <c r="J28" i="57"/>
  <c r="M27" i="57"/>
  <c r="L27" i="57"/>
  <c r="J27" i="57"/>
  <c r="M26" i="57"/>
  <c r="L26" i="57"/>
  <c r="J26" i="57"/>
  <c r="M25" i="57"/>
  <c r="L25" i="57"/>
  <c r="J25" i="57"/>
  <c r="M24" i="57"/>
  <c r="L24" i="57"/>
  <c r="J24" i="57"/>
  <c r="M23" i="57"/>
  <c r="L23" i="57"/>
  <c r="J23" i="57"/>
  <c r="M22" i="57"/>
  <c r="L22" i="57"/>
  <c r="J22" i="57"/>
  <c r="M21" i="57"/>
  <c r="L21" i="57"/>
  <c r="J21" i="57"/>
  <c r="M20" i="57"/>
  <c r="L20" i="57"/>
  <c r="J20" i="57"/>
  <c r="M19" i="57"/>
  <c r="L19" i="57"/>
  <c r="J19" i="57"/>
  <c r="M18" i="57"/>
  <c r="L18" i="57"/>
  <c r="J18" i="57"/>
  <c r="M17" i="57"/>
  <c r="L17" i="57"/>
  <c r="J17" i="57"/>
  <c r="M16" i="57"/>
  <c r="L16" i="57"/>
  <c r="J16" i="57"/>
  <c r="M15" i="57"/>
  <c r="L15" i="57"/>
  <c r="J15" i="57"/>
  <c r="M14" i="57"/>
  <c r="L14" i="57"/>
  <c r="J14" i="57"/>
  <c r="M13" i="57"/>
  <c r="L13" i="57"/>
  <c r="J13" i="57"/>
  <c r="M12" i="57"/>
  <c r="L12" i="57"/>
  <c r="J12" i="57"/>
  <c r="M11" i="57"/>
  <c r="L11" i="57"/>
  <c r="J11" i="57"/>
  <c r="M10" i="57"/>
  <c r="L10" i="57"/>
  <c r="J10" i="57"/>
  <c r="M9" i="57"/>
  <c r="L9" i="57"/>
  <c r="J9" i="57"/>
  <c r="M8" i="57"/>
  <c r="L8" i="57"/>
  <c r="J8" i="57"/>
  <c r="M7" i="57"/>
  <c r="L7" i="57"/>
  <c r="J7" i="57"/>
  <c r="M6" i="57"/>
  <c r="L6" i="57"/>
  <c r="J6" i="57"/>
  <c r="M5" i="57"/>
  <c r="L5" i="57"/>
  <c r="J5" i="57"/>
  <c r="M4" i="57"/>
  <c r="L4" i="57"/>
  <c r="J4" i="57"/>
  <c r="M3" i="57"/>
  <c r="L3" i="57"/>
  <c r="J3" i="57"/>
  <c r="M2" i="57"/>
  <c r="L2" i="57"/>
  <c r="J2" i="57"/>
  <c r="L56" i="55"/>
  <c r="L55" i="55"/>
  <c r="L54" i="55"/>
  <c r="L53" i="55"/>
  <c r="L52" i="55"/>
  <c r="L51" i="55"/>
  <c r="L50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L35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L2" i="55"/>
  <c r="L3" i="52"/>
  <c r="L4" i="52"/>
  <c r="L5" i="52"/>
  <c r="L6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55" i="52"/>
  <c r="L56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2" i="52"/>
  <c r="L40" i="48"/>
  <c r="L39" i="48"/>
  <c r="L38" i="48"/>
  <c r="L37" i="48"/>
  <c r="L36" i="48"/>
  <c r="L35" i="48"/>
  <c r="L34" i="48"/>
  <c r="L33" i="48"/>
  <c r="L32" i="48"/>
  <c r="L31" i="48"/>
  <c r="L30" i="48"/>
  <c r="L29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6" i="48"/>
  <c r="L15" i="48"/>
  <c r="L14" i="48"/>
  <c r="L13" i="48"/>
  <c r="L12" i="48"/>
  <c r="L11" i="48"/>
  <c r="L10" i="48"/>
  <c r="L9" i="48"/>
  <c r="L8" i="48"/>
  <c r="L7" i="48"/>
  <c r="L6" i="48"/>
  <c r="L5" i="48"/>
  <c r="L4" i="48"/>
  <c r="L3" i="48"/>
  <c r="L2" i="48"/>
  <c r="L9" i="44"/>
  <c r="M3" i="44"/>
  <c r="M4" i="44"/>
  <c r="M5" i="44"/>
  <c r="M6" i="44"/>
  <c r="M7" i="44"/>
  <c r="M8" i="44"/>
  <c r="M9" i="44"/>
  <c r="M10" i="44"/>
  <c r="M11" i="44"/>
  <c r="M12" i="44"/>
  <c r="M13" i="44"/>
  <c r="M14" i="44"/>
  <c r="M15" i="44"/>
  <c r="M16" i="44"/>
  <c r="M17" i="44"/>
  <c r="M18" i="44"/>
  <c r="M19" i="44"/>
  <c r="M20" i="44"/>
  <c r="M21" i="44"/>
  <c r="M22" i="44"/>
  <c r="M23" i="44"/>
  <c r="M24" i="44"/>
  <c r="M25" i="44"/>
  <c r="M26" i="44"/>
  <c r="M27" i="44"/>
  <c r="M28" i="44"/>
  <c r="M29" i="44"/>
  <c r="M30" i="44"/>
  <c r="M31" i="44"/>
  <c r="M32" i="44"/>
  <c r="M33" i="44"/>
  <c r="M34" i="44"/>
  <c r="M35" i="44"/>
  <c r="M36" i="44"/>
  <c r="M37" i="44"/>
  <c r="M38" i="44"/>
  <c r="M39" i="44"/>
  <c r="M40" i="44"/>
  <c r="M41" i="44"/>
  <c r="M42" i="44"/>
  <c r="M43" i="44"/>
  <c r="M44" i="44"/>
  <c r="M45" i="44"/>
  <c r="M46" i="44"/>
  <c r="M47" i="44"/>
  <c r="M48" i="44"/>
  <c r="M49" i="44"/>
  <c r="M50" i="44"/>
  <c r="M51" i="44"/>
  <c r="M52" i="44"/>
  <c r="M53" i="44"/>
  <c r="M54" i="44"/>
  <c r="M55" i="44"/>
  <c r="M56" i="44"/>
  <c r="M57" i="44"/>
  <c r="M58" i="44"/>
  <c r="M59" i="44"/>
  <c r="M60" i="44"/>
  <c r="M61" i="44"/>
  <c r="M62" i="44"/>
  <c r="M63" i="44"/>
  <c r="M64" i="44"/>
  <c r="M65" i="44"/>
  <c r="M66" i="44"/>
  <c r="M67" i="44"/>
  <c r="M2" i="44"/>
  <c r="L57" i="44"/>
  <c r="L3" i="44"/>
  <c r="L4" i="44"/>
  <c r="L5" i="44"/>
  <c r="L6" i="44"/>
  <c r="L7" i="44"/>
  <c r="L8" i="44"/>
  <c r="L10" i="44"/>
  <c r="L11" i="44"/>
  <c r="L12" i="44"/>
  <c r="L13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48" i="44"/>
  <c r="L49" i="44"/>
  <c r="L50" i="44"/>
  <c r="L51" i="44"/>
  <c r="L52" i="44"/>
  <c r="L53" i="44"/>
  <c r="L54" i="44"/>
  <c r="L55" i="44"/>
  <c r="L56" i="44"/>
  <c r="L58" i="44"/>
  <c r="L59" i="44"/>
  <c r="L60" i="44"/>
  <c r="L61" i="44"/>
  <c r="L62" i="44"/>
  <c r="L63" i="44"/>
  <c r="L64" i="44"/>
  <c r="L65" i="44"/>
  <c r="L66" i="44"/>
  <c r="L67" i="44"/>
  <c r="L2" i="44"/>
  <c r="M2" i="33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M2" i="32"/>
  <c r="L2" i="32"/>
  <c r="M63" i="33"/>
  <c r="M64" i="33"/>
  <c r="M65" i="33"/>
  <c r="L65" i="33"/>
  <c r="L64" i="33"/>
  <c r="L63" i="33"/>
  <c r="L62" i="33"/>
  <c r="L61" i="33"/>
  <c r="L60" i="33"/>
  <c r="L59" i="33"/>
  <c r="L58" i="33"/>
  <c r="L57" i="33"/>
  <c r="L56" i="33"/>
  <c r="L55" i="33"/>
  <c r="L54" i="33"/>
  <c r="L53" i="33"/>
  <c r="L52" i="33"/>
  <c r="L51" i="33"/>
  <c r="L50" i="33"/>
  <c r="L49" i="33"/>
  <c r="L48" i="33"/>
  <c r="L47" i="33"/>
  <c r="L46" i="33"/>
  <c r="L45" i="33"/>
  <c r="L44" i="33"/>
  <c r="L43" i="33"/>
  <c r="L42" i="33"/>
  <c r="L41" i="33"/>
  <c r="L40" i="33"/>
  <c r="L39" i="33"/>
  <c r="L38" i="33"/>
  <c r="L37" i="33"/>
  <c r="L36" i="33"/>
  <c r="L35" i="33"/>
  <c r="L34" i="33"/>
  <c r="L33" i="33"/>
  <c r="L32" i="33"/>
  <c r="L22" i="33"/>
  <c r="L23" i="33"/>
  <c r="L24" i="33"/>
  <c r="L25" i="33"/>
  <c r="L26" i="33"/>
  <c r="L27" i="33"/>
  <c r="L28" i="33"/>
  <c r="L29" i="33"/>
  <c r="L30" i="33"/>
  <c r="L31" i="33"/>
  <c r="L3" i="33" l="1"/>
  <c r="L4" i="33"/>
  <c r="L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" i="33"/>
  <c r="M3" i="33"/>
  <c r="M4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L42" i="32" l="1"/>
  <c r="L43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19" i="32"/>
  <c r="M19" i="32"/>
  <c r="M17" i="32"/>
  <c r="M18" i="32"/>
  <c r="L18" i="32"/>
  <c r="J19" i="32"/>
  <c r="J20" i="32"/>
  <c r="J21" i="32"/>
  <c r="J22" i="32"/>
  <c r="J23" i="32"/>
  <c r="J24" i="32"/>
  <c r="J25" i="32"/>
  <c r="J28" i="32"/>
  <c r="J29" i="32"/>
  <c r="J30" i="32"/>
  <c r="J31" i="32"/>
  <c r="J18" i="32"/>
  <c r="L3" i="32"/>
  <c r="M3" i="32"/>
  <c r="L4" i="32"/>
  <c r="M4" i="32"/>
  <c r="L5" i="32"/>
  <c r="M5" i="32"/>
  <c r="L6" i="32"/>
  <c r="M6" i="32"/>
  <c r="L7" i="32"/>
  <c r="M7" i="32"/>
  <c r="L8" i="32"/>
  <c r="M8" i="32"/>
  <c r="L9" i="32"/>
  <c r="M9" i="32"/>
  <c r="L10" i="32"/>
  <c r="M10" i="32"/>
  <c r="L11" i="32"/>
  <c r="M11" i="32"/>
  <c r="L12" i="32"/>
  <c r="M12" i="32"/>
  <c r="L13" i="32"/>
  <c r="M13" i="32"/>
  <c r="L14" i="32"/>
  <c r="M14" i="32"/>
  <c r="L15" i="32"/>
  <c r="M15" i="32"/>
  <c r="L16" i="32"/>
  <c r="M16" i="32"/>
  <c r="L17" i="32"/>
  <c r="L32" i="32"/>
  <c r="M32" i="32"/>
  <c r="L33" i="32"/>
  <c r="M33" i="32"/>
  <c r="L34" i="32"/>
  <c r="M34" i="32"/>
  <c r="L35" i="32"/>
  <c r="M35" i="32"/>
  <c r="L36" i="32"/>
  <c r="M36" i="32"/>
  <c r="L37" i="32"/>
  <c r="M37" i="32"/>
  <c r="L38" i="32"/>
  <c r="M38" i="32"/>
  <c r="L39" i="32"/>
  <c r="M39" i="32"/>
  <c r="L40" i="32"/>
  <c r="M40" i="32"/>
  <c r="L41" i="32"/>
  <c r="M41" i="32"/>
  <c r="M42" i="32"/>
  <c r="M43" i="32"/>
  <c r="L44" i="32"/>
  <c r="M44" i="32"/>
  <c r="L45" i="32"/>
  <c r="M45" i="32"/>
  <c r="L46" i="32"/>
  <c r="M46" i="32"/>
  <c r="L47" i="32"/>
  <c r="M47" i="32"/>
  <c r="L48" i="32"/>
  <c r="M48" i="32"/>
  <c r="L49" i="32"/>
  <c r="M49" i="32"/>
  <c r="L50" i="32"/>
  <c r="M50" i="32"/>
  <c r="L51" i="32"/>
  <c r="M51" i="32"/>
  <c r="L52" i="32"/>
  <c r="M52" i="32"/>
  <c r="L53" i="32"/>
  <c r="M53" i="32"/>
  <c r="L54" i="32"/>
  <c r="M54" i="32"/>
  <c r="L55" i="32"/>
  <c r="M55" i="32"/>
  <c r="L56" i="32"/>
  <c r="M56" i="32"/>
  <c r="L57" i="32"/>
  <c r="M57" i="32"/>
  <c r="L58" i="32"/>
  <c r="M58" i="32"/>
  <c r="L59" i="32"/>
  <c r="M59" i="32"/>
  <c r="L60" i="32"/>
  <c r="M60" i="32"/>
  <c r="L61" i="32"/>
  <c r="M61" i="32"/>
  <c r="L62" i="32"/>
  <c r="M62" i="32"/>
  <c r="L63" i="32"/>
  <c r="M63" i="32"/>
  <c r="L64" i="32"/>
  <c r="M64" i="32"/>
  <c r="L65" i="32"/>
  <c r="M65" i="32"/>
  <c r="L66" i="32"/>
  <c r="M66" i="32"/>
  <c r="L67" i="32"/>
  <c r="M67" i="32"/>
  <c r="L68" i="32"/>
  <c r="M68" i="32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L60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35" i="29"/>
  <c r="M30" i="29"/>
  <c r="M31" i="29"/>
  <c r="M32" i="29"/>
  <c r="M33" i="29"/>
  <c r="M34" i="29"/>
  <c r="M35" i="29"/>
  <c r="M36" i="29"/>
  <c r="M37" i="29"/>
  <c r="M38" i="29"/>
  <c r="M39" i="29"/>
  <c r="L32" i="29"/>
  <c r="L33" i="29"/>
  <c r="L34" i="29"/>
  <c r="L36" i="29"/>
  <c r="L37" i="29"/>
  <c r="L38" i="29"/>
  <c r="L39" i="29"/>
  <c r="L29" i="29"/>
  <c r="L31" i="29"/>
  <c r="L30" i="29"/>
  <c r="M3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2" i="29"/>
  <c r="L3" i="29"/>
  <c r="L4" i="29"/>
  <c r="L5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" i="29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M28" i="26"/>
  <c r="M29" i="26"/>
  <c r="M30" i="26"/>
  <c r="M31" i="26"/>
  <c r="M32" i="26"/>
  <c r="M33" i="26"/>
  <c r="M34" i="26"/>
  <c r="L33" i="26"/>
  <c r="L34" i="26"/>
  <c r="L32" i="26"/>
  <c r="L31" i="26"/>
  <c r="L30" i="26"/>
  <c r="L29" i="26"/>
  <c r="L28" i="26"/>
  <c r="M22" i="26" l="1"/>
  <c r="M23" i="26"/>
  <c r="M24" i="26"/>
  <c r="M25" i="26"/>
  <c r="M26" i="26"/>
  <c r="M27" i="26"/>
  <c r="M21" i="26"/>
  <c r="L22" i="26"/>
  <c r="L23" i="26"/>
  <c r="L24" i="26"/>
  <c r="L25" i="26"/>
  <c r="L26" i="26"/>
  <c r="L27" i="26"/>
  <c r="L21" i="26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" i="26"/>
  <c r="L3" i="26"/>
  <c r="L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" i="26"/>
  <c r="L28" i="12"/>
  <c r="M3" i="9" l="1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2" i="9"/>
  <c r="L21" i="8" l="1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L31" i="8"/>
  <c r="M31" i="8"/>
  <c r="L32" i="8"/>
  <c r="M32" i="8"/>
  <c r="L33" i="8"/>
  <c r="M33" i="8"/>
  <c r="L34" i="8"/>
  <c r="M34" i="8"/>
  <c r="L35" i="8"/>
  <c r="M35" i="8"/>
  <c r="L36" i="8"/>
  <c r="M36" i="8"/>
  <c r="L37" i="8"/>
  <c r="M37" i="8"/>
  <c r="L38" i="8"/>
  <c r="M38" i="8"/>
  <c r="L39" i="8"/>
  <c r="M39" i="8"/>
  <c r="L40" i="8"/>
  <c r="M40" i="8"/>
  <c r="L41" i="8"/>
  <c r="M41" i="8"/>
  <c r="L42" i="8"/>
  <c r="M42" i="8"/>
  <c r="L43" i="8"/>
  <c r="M43" i="8"/>
  <c r="L44" i="8"/>
  <c r="M44" i="8"/>
  <c r="L45" i="8"/>
  <c r="M45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M16" i="8"/>
  <c r="M17" i="8"/>
  <c r="M18" i="8"/>
  <c r="M19" i="8"/>
  <c r="M20" i="8"/>
  <c r="L16" i="8"/>
  <c r="L17" i="8"/>
  <c r="L18" i="8"/>
  <c r="L19" i="8"/>
  <c r="L20" i="8"/>
  <c r="J16" i="8"/>
  <c r="J17" i="8"/>
  <c r="J18" i="8"/>
  <c r="J19" i="8"/>
  <c r="J20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2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2" i="8"/>
  <c r="M78" i="6"/>
  <c r="L78" i="6"/>
  <c r="J78" i="6"/>
  <c r="M119" i="6" l="1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2" i="6"/>
  <c r="L47" i="5"/>
  <c r="L48" i="5"/>
  <c r="M47" i="5"/>
  <c r="J47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2" i="5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M43" i="1" l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45" i="1"/>
  <c r="L44" i="1"/>
  <c r="L43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" i="1"/>
  <c r="M4" i="1"/>
  <c r="M5" i="1"/>
  <c r="M6" i="1"/>
  <c r="M7" i="1"/>
  <c r="M8" i="1"/>
  <c r="M9" i="1"/>
  <c r="M10" i="1"/>
  <c r="M11" i="1"/>
  <c r="M1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" i="1"/>
  <c r="L2" i="1"/>
  <c r="M2" i="1"/>
</calcChain>
</file>

<file path=xl/sharedStrings.xml><?xml version="1.0" encoding="utf-8"?>
<sst xmlns="http://schemas.openxmlformats.org/spreadsheetml/2006/main" count="7289" uniqueCount="2245">
  <si>
    <t>Auciton Date</t>
  </si>
  <si>
    <t>ISIN</t>
  </si>
  <si>
    <t>Description</t>
  </si>
  <si>
    <t>Maturity Date</t>
  </si>
  <si>
    <t>Coupon</t>
  </si>
  <si>
    <t>WAY</t>
  </si>
  <si>
    <t>Indicator</t>
  </si>
  <si>
    <t>Cutoff</t>
  </si>
  <si>
    <t>State Code</t>
  </si>
  <si>
    <t>State</t>
  </si>
  <si>
    <t>Accpected Amount (Rupees Crore)</t>
  </si>
  <si>
    <t>SumProduct</t>
  </si>
  <si>
    <t xml:space="preserve">Year </t>
  </si>
  <si>
    <t>NEW</t>
  </si>
  <si>
    <t>02-01-2024</t>
  </si>
  <si>
    <t>IN1520230161</t>
  </si>
  <si>
    <t>07.43 GJ SGS 2027</t>
  </si>
  <si>
    <t>03-01-2027</t>
  </si>
  <si>
    <t>IN1520230179</t>
  </si>
  <si>
    <t>07.47 GJ SGS 2028</t>
  </si>
  <si>
    <t>03-01-2028</t>
  </si>
  <si>
    <t>IN1020230679</t>
  </si>
  <si>
    <t>07.74 AP SGS 2032 03 JAN</t>
  </si>
  <si>
    <t>03-01-2032</t>
  </si>
  <si>
    <t>IN1920230167</t>
  </si>
  <si>
    <t>07.74 KA SGS 2034</t>
  </si>
  <si>
    <t>03-01-2034</t>
  </si>
  <si>
    <t>IN2920230371</t>
  </si>
  <si>
    <t>07.74 RJ SGS 2034</t>
  </si>
  <si>
    <t>IN1920230175</t>
  </si>
  <si>
    <t>07.73 KA SGS 2035 03 JAN</t>
  </si>
  <si>
    <t>03-01-2035</t>
  </si>
  <si>
    <t>IN1020230687</t>
  </si>
  <si>
    <t>07.74 AP SGS 2036 03 JAN</t>
  </si>
  <si>
    <t>03-01-2036</t>
  </si>
  <si>
    <t>IN2820230224</t>
  </si>
  <si>
    <t>07.78 PN SGS 2037</t>
  </si>
  <si>
    <t>03-01-2037</t>
  </si>
  <si>
    <t>IN2820230232</t>
  </si>
  <si>
    <t>07.79 PN SGS 2038</t>
  </si>
  <si>
    <t>03-01-2038</t>
  </si>
  <si>
    <t>IN1320230155</t>
  </si>
  <si>
    <t>07.73 BR SGS 2039</t>
  </si>
  <si>
    <t>03-01-2039</t>
  </si>
  <si>
    <t>IN1020230695</t>
  </si>
  <si>
    <t>07.70 AP SGS 2043 03 JAN</t>
  </si>
  <si>
    <t>03-01-2043</t>
  </si>
  <si>
    <t>09-01-2024</t>
  </si>
  <si>
    <t>IN1220230164</t>
  </si>
  <si>
    <t>07.53 AS SGS 2029</t>
  </si>
  <si>
    <t>10-01-2029</t>
  </si>
  <si>
    <t>IN1520230187</t>
  </si>
  <si>
    <t>07.64 GJ SGS 2031</t>
  </si>
  <si>
    <t>10-01-2031</t>
  </si>
  <si>
    <t>IN1520230195</t>
  </si>
  <si>
    <t>07.66 GJ SGS 2032</t>
  </si>
  <si>
    <t>10-01-2032</t>
  </si>
  <si>
    <t>IN3120230369</t>
  </si>
  <si>
    <t>07.72 TN SGS 2034</t>
  </si>
  <si>
    <t>10-01-2034</t>
  </si>
  <si>
    <t>IN1220230172</t>
  </si>
  <si>
    <t>07.78 AS SGS 2034</t>
  </si>
  <si>
    <t>IN2220230170</t>
  </si>
  <si>
    <t>07.72 MH SGS 2035</t>
  </si>
  <si>
    <t>10-01-2035</t>
  </si>
  <si>
    <t>IN2020230206</t>
  </si>
  <si>
    <t>07.76 KL SGS 2035</t>
  </si>
  <si>
    <t>IN2220230188</t>
  </si>
  <si>
    <t>07.73 MH SGS 2036</t>
  </si>
  <si>
    <t>10-01-2036</t>
  </si>
  <si>
    <t>IN1920230183</t>
  </si>
  <si>
    <t>07.74 KA SGS 2036</t>
  </si>
  <si>
    <t>IN1620230343</t>
  </si>
  <si>
    <t>07.77 HR SGS 2036</t>
  </si>
  <si>
    <t>IN3820230016</t>
  </si>
  <si>
    <t>07.78 PY SGS 2036</t>
  </si>
  <si>
    <t>IN1920230191</t>
  </si>
  <si>
    <t>07.72 KA SGS 2037</t>
  </si>
  <si>
    <t>10-01-2037</t>
  </si>
  <si>
    <t>IN1920230209</t>
  </si>
  <si>
    <t>07.71 KA SGS 2038</t>
  </si>
  <si>
    <t>10-01-2038</t>
  </si>
  <si>
    <t>IN4920230211</t>
  </si>
  <si>
    <t>07.68 JK SGS 2044</t>
  </si>
  <si>
    <t>10-01-2044</t>
  </si>
  <si>
    <t>GJ</t>
  </si>
  <si>
    <t>AP</t>
  </si>
  <si>
    <t>KA</t>
  </si>
  <si>
    <t>RJ</t>
  </si>
  <si>
    <t>PN</t>
  </si>
  <si>
    <t>BR</t>
  </si>
  <si>
    <t>AS</t>
  </si>
  <si>
    <t>TN</t>
  </si>
  <si>
    <t>MH</t>
  </si>
  <si>
    <t>KL</t>
  </si>
  <si>
    <t>HR</t>
  </si>
  <si>
    <t>PY</t>
  </si>
  <si>
    <t>JK</t>
  </si>
  <si>
    <t>Andhra Pradesh</t>
  </si>
  <si>
    <t>Bihar</t>
  </si>
  <si>
    <t>Gujarat</t>
  </si>
  <si>
    <t>Karnataka</t>
  </si>
  <si>
    <t>Punjab</t>
  </si>
  <si>
    <t>Rajasthan</t>
  </si>
  <si>
    <t>Assam</t>
  </si>
  <si>
    <t>Haryana</t>
  </si>
  <si>
    <t>Jammu and Kashmir</t>
  </si>
  <si>
    <t>Kerala</t>
  </si>
  <si>
    <t>Maharashtra</t>
  </si>
  <si>
    <t>Puducherry</t>
  </si>
  <si>
    <t>Tamil Nadu</t>
  </si>
  <si>
    <t>Total Sum of Accpected Amount (Rupees Crore)</t>
  </si>
  <si>
    <t>States</t>
  </si>
  <si>
    <t>SUM</t>
  </si>
  <si>
    <t/>
  </si>
  <si>
    <t>State Development Loans Auction (New/Reissue) State-Wise Volumne Weighted Average and Amount Accepted.</t>
  </si>
  <si>
    <t>IN1020230703</t>
  </si>
  <si>
    <t>IN1020230729</t>
  </si>
  <si>
    <t>IN1220230180</t>
  </si>
  <si>
    <t>IN3520230092</t>
  </si>
  <si>
    <t>IN3520230100</t>
  </si>
  <si>
    <t>IN1520230203</t>
  </si>
  <si>
    <t>IN1520230211</t>
  </si>
  <si>
    <t>IN1720230102</t>
  </si>
  <si>
    <t>IN1720230110</t>
  </si>
  <si>
    <t>IN1920230217</t>
  </si>
  <si>
    <t>IN1920230225</t>
  </si>
  <si>
    <t>IN3120230377</t>
  </si>
  <si>
    <t>IN4520230389</t>
  </si>
  <si>
    <t>IN4520230397</t>
  </si>
  <si>
    <t>IN1020230711</t>
  </si>
  <si>
    <t>IN1320230163</t>
  </si>
  <si>
    <t>07.64 AP SGS 2031</t>
  </si>
  <si>
    <t>07.60 AP SGS 2044</t>
  </si>
  <si>
    <t>07.68 AS SGS 2031</t>
  </si>
  <si>
    <t>07.68 CG SGS 2032</t>
  </si>
  <si>
    <t>07.67 CG SGS 2033</t>
  </si>
  <si>
    <t>07.64 GJ SGS 2033</t>
  </si>
  <si>
    <t>07.64 GJ SGS 2034</t>
  </si>
  <si>
    <t>07.67 HP SGS 2034</t>
  </si>
  <si>
    <t>07.64 HP SGS 2039</t>
  </si>
  <si>
    <t>07.68 KA SGS 2039</t>
  </si>
  <si>
    <t>07.69 KA SGS 2040</t>
  </si>
  <si>
    <t>07.56 TN SGS 2054</t>
  </si>
  <si>
    <t>07.60 TS SGS 2043</t>
  </si>
  <si>
    <t>07.60 TS SGS 2047</t>
  </si>
  <si>
    <t>07.67 AP SGS 2038 17 JAN</t>
  </si>
  <si>
    <t>07.73 BR SGS 2039 17 JAN</t>
  </si>
  <si>
    <t>CG</t>
  </si>
  <si>
    <t>HP</t>
  </si>
  <si>
    <t>TS</t>
  </si>
  <si>
    <t>IN3420230184</t>
  </si>
  <si>
    <t>IN4520230405</t>
  </si>
  <si>
    <t>IN1020230737</t>
  </si>
  <si>
    <t>IN3120230393</t>
  </si>
  <si>
    <t>IN1020230745</t>
  </si>
  <si>
    <t>IN3120230385</t>
  </si>
  <si>
    <t>IN2920230397</t>
  </si>
  <si>
    <t>IN2920230389</t>
  </si>
  <si>
    <t>IN2520230086</t>
  </si>
  <si>
    <t>IN1320230171</t>
  </si>
  <si>
    <t>IN2120230155</t>
  </si>
  <si>
    <t>IN3520230118</t>
  </si>
  <si>
    <t>IN1920230241</t>
  </si>
  <si>
    <t>IN1920230233</t>
  </si>
  <si>
    <t>IN1420230212</t>
  </si>
  <si>
    <t>IN1520230229</t>
  </si>
  <si>
    <t>IN1520230237</t>
  </si>
  <si>
    <t>IN3720230017</t>
  </si>
  <si>
    <t>07.66 WB SGS 2043</t>
  </si>
  <si>
    <t>07.59 TS SGS 2046</t>
  </si>
  <si>
    <t>07.68 AP SGS 2037</t>
  </si>
  <si>
    <t>07.58 TN SGS 2054</t>
  </si>
  <si>
    <t>07.70 AP SGS 2042</t>
  </si>
  <si>
    <t>07.59 TN SGS 2044</t>
  </si>
  <si>
    <t>07.66 RJ SGS 2034</t>
  </si>
  <si>
    <t>07.67 RJ SGS 2031</t>
  </si>
  <si>
    <t>07.73 MZ SGS 2039</t>
  </si>
  <si>
    <t>07.74 BR SGS 2039</t>
  </si>
  <si>
    <t>07.71 MP SGS 2040</t>
  </si>
  <si>
    <t>07.67 CG SGS 2031</t>
  </si>
  <si>
    <t>07.67 KA SGS 2042</t>
  </si>
  <si>
    <t>07.73 KA SGS 2041</t>
  </si>
  <si>
    <t>07.69 GA SGS 2034</t>
  </si>
  <si>
    <t>07.63 GJ SGS 2033</t>
  </si>
  <si>
    <t>07.63 GJ SGS 2034</t>
  </si>
  <si>
    <t>07.68 JH SGS 2032</t>
  </si>
  <si>
    <t>WB</t>
  </si>
  <si>
    <t>MZ</t>
  </si>
  <si>
    <t>MP</t>
  </si>
  <si>
    <t>GA</t>
  </si>
  <si>
    <t>JH</t>
  </si>
  <si>
    <t>30-01-2024</t>
  </si>
  <si>
    <t>IN3120230401</t>
  </si>
  <si>
    <t>07.60 TN SGS 2031</t>
  </si>
  <si>
    <t>31-01-2031</t>
  </si>
  <si>
    <t>IN1520230245</t>
  </si>
  <si>
    <t>07.60 GJ SGS 2033</t>
  </si>
  <si>
    <t>31-01-2033</t>
  </si>
  <si>
    <t>IN3520230126</t>
  </si>
  <si>
    <t>07.65 CG SGS 2033</t>
  </si>
  <si>
    <t>IN2920230405</t>
  </si>
  <si>
    <t>07.66 RJ SGS 2033 31 JAN</t>
  </si>
  <si>
    <t>IN3120230419</t>
  </si>
  <si>
    <t>07.62 TN SGS 2034</t>
  </si>
  <si>
    <t>31-01-2034</t>
  </si>
  <si>
    <t>IN1420230220</t>
  </si>
  <si>
    <t>07.65 GA SGS 2034</t>
  </si>
  <si>
    <t>IN2920230413</t>
  </si>
  <si>
    <t>IN3020230048</t>
  </si>
  <si>
    <t>07.70 SK SGS 2034</t>
  </si>
  <si>
    <t>IN2220230196</t>
  </si>
  <si>
    <t>07.63 MH SGS 2035</t>
  </si>
  <si>
    <t>31-01-2035</t>
  </si>
  <si>
    <t>IN2220230204</t>
  </si>
  <si>
    <t>07.63 MH SGS 2036</t>
  </si>
  <si>
    <t>31-01-2036</t>
  </si>
  <si>
    <t>IN1620230350</t>
  </si>
  <si>
    <t>07.66 HR SGS 2036</t>
  </si>
  <si>
    <t>IN2820230240</t>
  </si>
  <si>
    <t>07.69 PN SGS 2036</t>
  </si>
  <si>
    <t>IN1320230189</t>
  </si>
  <si>
    <t>07.69 BR SGS 2039</t>
  </si>
  <si>
    <t>31-01-2039</t>
  </si>
  <si>
    <t>IN2920230421</t>
  </si>
  <si>
    <t>07.63 RJ SGS 2041</t>
  </si>
  <si>
    <t>31-01-2041</t>
  </si>
  <si>
    <t>IN2020230214</t>
  </si>
  <si>
    <t>07.67 KL SGS 2043</t>
  </si>
  <si>
    <t>31-01-2043</t>
  </si>
  <si>
    <t>IN3420230192</t>
  </si>
  <si>
    <t>07.67 WB SGS 2043</t>
  </si>
  <si>
    <t>IN3420230200</t>
  </si>
  <si>
    <t>07.67 WB SGS 2044</t>
  </si>
  <si>
    <t>31-01-2044</t>
  </si>
  <si>
    <t>IN3120230427</t>
  </si>
  <si>
    <t>07.55 TN SGS 2054</t>
  </si>
  <si>
    <t>31-01-2054</t>
  </si>
  <si>
    <t>SK</t>
  </si>
  <si>
    <t>06-02-2024</t>
  </si>
  <si>
    <t>IN1520230252</t>
  </si>
  <si>
    <t>07.25 GJ SGS 2026</t>
  </si>
  <si>
    <t>07-02-2026</t>
  </si>
  <si>
    <t>IN1020230752</t>
  </si>
  <si>
    <t>07.39 AP SGS 2029</t>
  </si>
  <si>
    <t>07-02-2029</t>
  </si>
  <si>
    <t>IN1520230260</t>
  </si>
  <si>
    <t>07.42 GJ SGS 2031</t>
  </si>
  <si>
    <t>07-02-2031</t>
  </si>
  <si>
    <t>IN3520230134</t>
  </si>
  <si>
    <t>07.51 CG SGS 2032</t>
  </si>
  <si>
    <t>07-02-2032</t>
  </si>
  <si>
    <t>IN3320230250</t>
  </si>
  <si>
    <t>07.49 UP SGS 2034 07 FEB</t>
  </si>
  <si>
    <t>07-02-2034</t>
  </si>
  <si>
    <t>IN2920230439</t>
  </si>
  <si>
    <t>07.51 RJ SGS 2034</t>
  </si>
  <si>
    <t>IN1220230198</t>
  </si>
  <si>
    <t>07.52 AS SGS 2034</t>
  </si>
  <si>
    <t>IN2220230212</t>
  </si>
  <si>
    <t>07.48 MH SGS 2035</t>
  </si>
  <si>
    <t>07-02-2035</t>
  </si>
  <si>
    <t>IN4520230413</t>
  </si>
  <si>
    <t>07.49 TS SGS 2035</t>
  </si>
  <si>
    <t>IN1020230760</t>
  </si>
  <si>
    <t>07.49 AP SGS 2036</t>
  </si>
  <si>
    <t>07-02-2036</t>
  </si>
  <si>
    <t>IN1620230368</t>
  </si>
  <si>
    <t>07.49 HR SGS 2036</t>
  </si>
  <si>
    <t>IN2220230220</t>
  </si>
  <si>
    <t>07.49 MH SGS 2036</t>
  </si>
  <si>
    <t>IN1020230778</t>
  </si>
  <si>
    <t>07.49 AP SGS 2039</t>
  </si>
  <si>
    <t>07-02-2039</t>
  </si>
  <si>
    <t>IN1320230197</t>
  </si>
  <si>
    <t>07.52 BR SGS 2039</t>
  </si>
  <si>
    <t>IN2120230163</t>
  </si>
  <si>
    <t>07.48 MP SGS 2040</t>
  </si>
  <si>
    <t>07-02-2040</t>
  </si>
  <si>
    <t>IN2520230094</t>
  </si>
  <si>
    <t>07.52 MZ SGS 2040</t>
  </si>
  <si>
    <t>IN1020230786</t>
  </si>
  <si>
    <t>07.46 AP SGS 2041 07 FEB</t>
  </si>
  <si>
    <t>07-02-2041</t>
  </si>
  <si>
    <t>IN2120230171</t>
  </si>
  <si>
    <t>07.48 MP SGS 2041</t>
  </si>
  <si>
    <t>IN1020230794</t>
  </si>
  <si>
    <t>07.52 AP SGS 2043</t>
  </si>
  <si>
    <t>07-02-2043</t>
  </si>
  <si>
    <t>IN4520230421</t>
  </si>
  <si>
    <t>07.46 TS SGS 2045</t>
  </si>
  <si>
    <t>07-02-2045</t>
  </si>
  <si>
    <t>IN4920230229</t>
  </si>
  <si>
    <t>07.48 JK SGS 2054</t>
  </si>
  <si>
    <t>07-02-2054</t>
  </si>
  <si>
    <t>13-02-2024</t>
  </si>
  <si>
    <t>IN3520230142</t>
  </si>
  <si>
    <t>07.43 CG SGS 2029</t>
  </si>
  <si>
    <t>14-02-2029</t>
  </si>
  <si>
    <t>IN3520230159</t>
  </si>
  <si>
    <t>07.44 CG SGS 2030</t>
  </si>
  <si>
    <t>14-02-2030</t>
  </si>
  <si>
    <t>IN1520230278</t>
  </si>
  <si>
    <t>07.43 GJ SGS 2031</t>
  </si>
  <si>
    <t>14-02-2031</t>
  </si>
  <si>
    <t>IN1220230206</t>
  </si>
  <si>
    <t>07.45 AS SGS 2031</t>
  </si>
  <si>
    <t>IN3520230167</t>
  </si>
  <si>
    <t>07.46 CG SGS 2031</t>
  </si>
  <si>
    <t>IN1520230286</t>
  </si>
  <si>
    <t>07.42 GJ SGS 2033</t>
  </si>
  <si>
    <t>14-02-2033</t>
  </si>
  <si>
    <t>IN3520230175</t>
  </si>
  <si>
    <t>07.46 CG SGS 2033</t>
  </si>
  <si>
    <t>IN1620230376</t>
  </si>
  <si>
    <t>07.47 HR SGS 2036</t>
  </si>
  <si>
    <t>14-02-2036</t>
  </si>
  <si>
    <t>IN1020230802</t>
  </si>
  <si>
    <t>07.45 AP SGS 2038</t>
  </si>
  <si>
    <t>14-02-2038</t>
  </si>
  <si>
    <t>IN1020230810</t>
  </si>
  <si>
    <t>07.44 AP SGS 2039</t>
  </si>
  <si>
    <t>14-02-2039</t>
  </si>
  <si>
    <t>IN1320230205</t>
  </si>
  <si>
    <t>07.49 BR SGS 2039</t>
  </si>
  <si>
    <t>IN3420230218</t>
  </si>
  <si>
    <t>07.48 WB SGS 2043</t>
  </si>
  <si>
    <t>14-02-2043</t>
  </si>
  <si>
    <t>IN1020230828</t>
  </si>
  <si>
    <t>07.48 AP SGS 2044</t>
  </si>
  <si>
    <t>14-02-2044</t>
  </si>
  <si>
    <t>IN3420230226</t>
  </si>
  <si>
    <t>07.48 WB SGS 2044</t>
  </si>
  <si>
    <t>IN4520230439</t>
  </si>
  <si>
    <t>07.44 TS SGS 2046</t>
  </si>
  <si>
    <t>14-02-2046</t>
  </si>
  <si>
    <t>IN4920230237</t>
  </si>
  <si>
    <t>07.46 JK SGS 2049</t>
  </si>
  <si>
    <t>14-02-2049</t>
  </si>
  <si>
    <t>IN3820230024</t>
  </si>
  <si>
    <t>07.35 PY SGS 2027</t>
  </si>
  <si>
    <t>21-02-2027</t>
  </si>
  <si>
    <t>IN3520230183</t>
  </si>
  <si>
    <t>07.44 CG SGS 2029</t>
  </si>
  <si>
    <t>21-02-2029</t>
  </si>
  <si>
    <t>IN3520230191</t>
  </si>
  <si>
    <t>07.47 CG SGS 2030 21 FEB</t>
  </si>
  <si>
    <t>21-02-2030</t>
  </si>
  <si>
    <t>IN3520230209</t>
  </si>
  <si>
    <t>07.47 CG SGS 2031</t>
  </si>
  <si>
    <t>21-02-2031</t>
  </si>
  <si>
    <t>IN3520230217</t>
  </si>
  <si>
    <t>07.48 CG SGS 2032</t>
  </si>
  <si>
    <t>21-02-2032</t>
  </si>
  <si>
    <t>IN1920230258</t>
  </si>
  <si>
    <t>07.48 KA SGS 2033</t>
  </si>
  <si>
    <t>21-02-2033</t>
  </si>
  <si>
    <t>IN3120230435</t>
  </si>
  <si>
    <t>07.44 TN SGS 2034</t>
  </si>
  <si>
    <t>21-02-2034</t>
  </si>
  <si>
    <t>IN2920230447</t>
  </si>
  <si>
    <t>07.48 RJ SGS 2034</t>
  </si>
  <si>
    <t>IN3320230268</t>
  </si>
  <si>
    <t>07.48 UP SGS 2034</t>
  </si>
  <si>
    <t>IN2620230077</t>
  </si>
  <si>
    <t>07.49 NL SGS 2034</t>
  </si>
  <si>
    <t>IN2220230238</t>
  </si>
  <si>
    <t>07.46 MH SGS 2035</t>
  </si>
  <si>
    <t>21-02-2035</t>
  </si>
  <si>
    <t>IN2220230246</t>
  </si>
  <si>
    <t>07.47 MH SGS 2036</t>
  </si>
  <si>
    <t>21-02-2036</t>
  </si>
  <si>
    <t>IN3820230032</t>
  </si>
  <si>
    <t>07.47 PY SGS 2037</t>
  </si>
  <si>
    <t>21-02-2037</t>
  </si>
  <si>
    <t>IN1020230836</t>
  </si>
  <si>
    <t>07.44 AP SGS 2039 21 FEB</t>
  </si>
  <si>
    <t>21-02-2039</t>
  </si>
  <si>
    <t>IN1320230213</t>
  </si>
  <si>
    <t>07.47 BR SGS 2039</t>
  </si>
  <si>
    <t>IN2120230189</t>
  </si>
  <si>
    <t>07.44 MP SGS 2040</t>
  </si>
  <si>
    <t>21-02-2040</t>
  </si>
  <si>
    <t>IN1920230266</t>
  </si>
  <si>
    <t>07.45 KA SGS 2040</t>
  </si>
  <si>
    <t>IN2120230197</t>
  </si>
  <si>
    <t>07.45 MP SGS 2044 21 FEB</t>
  </si>
  <si>
    <t>21-02-2044</t>
  </si>
  <si>
    <t>IN2120230205</t>
  </si>
  <si>
    <t>07.45 MP SGS 2045</t>
  </si>
  <si>
    <t>21-02-2045</t>
  </si>
  <si>
    <t>IN4920230245</t>
  </si>
  <si>
    <t>07.45 JK SGS 2054</t>
  </si>
  <si>
    <t>21-02-2054</t>
  </si>
  <si>
    <t>27-02-2024</t>
  </si>
  <si>
    <t>IN3520230225</t>
  </si>
  <si>
    <t>07.45 CG SGS 2033</t>
  </si>
  <si>
    <t>28-02-2033</t>
  </si>
  <si>
    <t>IN2820230257</t>
  </si>
  <si>
    <t>07.46 PN SGS 2033</t>
  </si>
  <si>
    <t>IN3120230443</t>
  </si>
  <si>
    <t>07.42 TN SGS 2034</t>
  </si>
  <si>
    <t>28-02-2034</t>
  </si>
  <si>
    <t>IN1920230274</t>
  </si>
  <si>
    <t>07.44 KA SGS 2034</t>
  </si>
  <si>
    <t>IN2920230454</t>
  </si>
  <si>
    <t>07.44 RJ SGS 2034</t>
  </si>
  <si>
    <t>IN3620230067</t>
  </si>
  <si>
    <t>07.46 UK SGS 2034</t>
  </si>
  <si>
    <t>IN3320230276</t>
  </si>
  <si>
    <t>07.46 UP SGS 2034</t>
  </si>
  <si>
    <t>IN2220230253</t>
  </si>
  <si>
    <t>07.43 MH SGS 2035</t>
  </si>
  <si>
    <t>28-02-2035</t>
  </si>
  <si>
    <t>IN2220230261</t>
  </si>
  <si>
    <t>07.43 MH SGS 2036</t>
  </si>
  <si>
    <t>28-02-2036</t>
  </si>
  <si>
    <t>IN1620230384</t>
  </si>
  <si>
    <t>07.44 HR SGS 2036</t>
  </si>
  <si>
    <t>IN1920230282</t>
  </si>
  <si>
    <t>07.42 KA SGS 2039</t>
  </si>
  <si>
    <t>28-02-2039</t>
  </si>
  <si>
    <t>IN2920230462</t>
  </si>
  <si>
    <t>07.42 RJ SGS 2039</t>
  </si>
  <si>
    <t>IN1320230221</t>
  </si>
  <si>
    <t>07.43 BR SGS 2039</t>
  </si>
  <si>
    <t>IN3420230234</t>
  </si>
  <si>
    <t>07.44 WB SGS 2041</t>
  </si>
  <si>
    <t>28-02-2041</t>
  </si>
  <si>
    <t>IN2120230213</t>
  </si>
  <si>
    <t>07.42 MP SGS 2044</t>
  </si>
  <si>
    <t>28-02-2044</t>
  </si>
  <si>
    <t>IN2920230470</t>
  </si>
  <si>
    <t>07.43 RJ SGS 2044</t>
  </si>
  <si>
    <t>IN3420230242</t>
  </si>
  <si>
    <t>07.44 WB SGS 2044</t>
  </si>
  <si>
    <t>IN2120230221</t>
  </si>
  <si>
    <t>07.42 MP SGS 2045</t>
  </si>
  <si>
    <t>28-02-2045</t>
  </si>
  <si>
    <t>IN2120230239</t>
  </si>
  <si>
    <t>07.42 MP SGS 2046</t>
  </si>
  <si>
    <t>28-02-2046</t>
  </si>
  <si>
    <t>UP</t>
  </si>
  <si>
    <t>NL</t>
  </si>
  <si>
    <t>UK</t>
  </si>
  <si>
    <t>IN2920220042</t>
  </si>
  <si>
    <t>07.83 RJ SDL 2032</t>
  </si>
  <si>
    <t>REISSUE</t>
  </si>
  <si>
    <t>05-03-2024</t>
  </si>
  <si>
    <t>IN3120230450</t>
  </si>
  <si>
    <t>07.40 TN SGS 2034</t>
  </si>
  <si>
    <t>06-03-2034</t>
  </si>
  <si>
    <t>IN1220230214</t>
  </si>
  <si>
    <t>07.42 AS SGS 2034</t>
  </si>
  <si>
    <t>IN2220230279</t>
  </si>
  <si>
    <t>07.40 MH SGS 2035</t>
  </si>
  <si>
    <t>06-03-2035</t>
  </si>
  <si>
    <t>IN1620230392</t>
  </si>
  <si>
    <t>07.42 HR SGS 2035</t>
  </si>
  <si>
    <t>IN1920230290</t>
  </si>
  <si>
    <t>07.42 KA SGS 2035</t>
  </si>
  <si>
    <t>IN2220230287</t>
  </si>
  <si>
    <t>07.40 MH SGS 2036</t>
  </si>
  <si>
    <t>06-03-2036</t>
  </si>
  <si>
    <t>IN1920230308</t>
  </si>
  <si>
    <t>07.41 KA SGS 2036</t>
  </si>
  <si>
    <t>IN1320230239</t>
  </si>
  <si>
    <t>07.40 BR SGS 2039</t>
  </si>
  <si>
    <t>06-03-2039</t>
  </si>
  <si>
    <t>IN2520230102</t>
  </si>
  <si>
    <t>07.40 MZ SGS 2039</t>
  </si>
  <si>
    <t>IN2920230488</t>
  </si>
  <si>
    <t>07.40 RJ SGS 2042</t>
  </si>
  <si>
    <t>06-03-2042</t>
  </si>
  <si>
    <t>IN4520230447</t>
  </si>
  <si>
    <t>07.38 TS SGS 2043</t>
  </si>
  <si>
    <t>06-03-2043</t>
  </si>
  <si>
    <t>IN4920230252</t>
  </si>
  <si>
    <t>07.40 JK SGS 2044</t>
  </si>
  <si>
    <t>06-03-2044</t>
  </si>
  <si>
    <t>IN3420230259</t>
  </si>
  <si>
    <t>07.40 WB SGS 2044</t>
  </si>
  <si>
    <t>IN4520230454</t>
  </si>
  <si>
    <t>07.38 TS SGS 2049</t>
  </si>
  <si>
    <t>06-03-2049</t>
  </si>
  <si>
    <t>IN3120230468</t>
  </si>
  <si>
    <t>07.38 TN SGS 2054</t>
  </si>
  <si>
    <t>06-03-2054</t>
  </si>
  <si>
    <t>IN2920230355</t>
  </si>
  <si>
    <t>07.74 RJ SGS 2033 06 DEC</t>
  </si>
  <si>
    <t>06-12-2033</t>
  </si>
  <si>
    <t>IN3120210114</t>
  </si>
  <si>
    <t>06.98 TN SDL 2031</t>
  </si>
  <si>
    <t>12-03-2024</t>
  </si>
  <si>
    <t>IN3820230040</t>
  </si>
  <si>
    <t>07.29 PY SGS 2026</t>
  </si>
  <si>
    <t>13-03-2026</t>
  </si>
  <si>
    <t>IN3520230233</t>
  </si>
  <si>
    <t>07.38 CG SGS 2032</t>
  </si>
  <si>
    <t>13-03-2032</t>
  </si>
  <si>
    <t>IN3520230241</t>
  </si>
  <si>
    <t>07.39 CG SGS 2033</t>
  </si>
  <si>
    <t>13-03-2033</t>
  </si>
  <si>
    <t>IN1920230316</t>
  </si>
  <si>
    <t>07.36 KA SGS 2034</t>
  </si>
  <si>
    <t>13-03-2034</t>
  </si>
  <si>
    <t>IN2920230496</t>
  </si>
  <si>
    <t>07.37 RJ SGS 2034</t>
  </si>
  <si>
    <t>IN3520230258</t>
  </si>
  <si>
    <t>07.38 CG SGS 2034</t>
  </si>
  <si>
    <t>IN3320230284</t>
  </si>
  <si>
    <t>07.38 UP SGS 2034</t>
  </si>
  <si>
    <t>IN1720230128</t>
  </si>
  <si>
    <t>07.39 HP SGS 2034</t>
  </si>
  <si>
    <t>IN2020230222</t>
  </si>
  <si>
    <t>07.39 KL SGS 2034</t>
  </si>
  <si>
    <t>IN1120230033</t>
  </si>
  <si>
    <t>07.41 AR SGS 2034</t>
  </si>
  <si>
    <t>IN1620230400</t>
  </si>
  <si>
    <t>07.38 HR SGS 2035</t>
  </si>
  <si>
    <t>13-03-2035</t>
  </si>
  <si>
    <t>IN3320230292</t>
  </si>
  <si>
    <t>07.38 UP SGS 2036</t>
  </si>
  <si>
    <t>13-03-2036</t>
  </si>
  <si>
    <t>IN1720230136</t>
  </si>
  <si>
    <t>07.41 HP SGS 2036</t>
  </si>
  <si>
    <t>IN1920230324</t>
  </si>
  <si>
    <t>07.37 KA SGS 2037</t>
  </si>
  <si>
    <t>13-03-2037</t>
  </si>
  <si>
    <t>IN1920230332</t>
  </si>
  <si>
    <t>07.37 KA SGS 2038</t>
  </si>
  <si>
    <t>13-03-2038</t>
  </si>
  <si>
    <t>IN3820230057</t>
  </si>
  <si>
    <t>07.38 PY SGS 2038</t>
  </si>
  <si>
    <t>IN1320230247</t>
  </si>
  <si>
    <t>07.39 BR SGS 2039</t>
  </si>
  <si>
    <t>13-03-2039</t>
  </si>
  <si>
    <t>IN4520230462</t>
  </si>
  <si>
    <t>07.37 TS SGS 2041</t>
  </si>
  <si>
    <t>13-03-2041</t>
  </si>
  <si>
    <t>IN3420230267</t>
  </si>
  <si>
    <t>07.39 WB SGS 2042</t>
  </si>
  <si>
    <t>13-03-2042</t>
  </si>
  <si>
    <t>IN2020230230</t>
  </si>
  <si>
    <t>07.38 KL SGS 2044</t>
  </si>
  <si>
    <t>13-03-2044</t>
  </si>
  <si>
    <t>IN3420230275</t>
  </si>
  <si>
    <t>07.39 WB SGS 2044</t>
  </si>
  <si>
    <t>IN2920230504</t>
  </si>
  <si>
    <t>07.37 RJ SGS 2045</t>
  </si>
  <si>
    <t>13-03-2045</t>
  </si>
  <si>
    <t>IN4920230260</t>
  </si>
  <si>
    <t>07.36 JK SGS 2049</t>
  </si>
  <si>
    <t>13-03-2049</t>
  </si>
  <si>
    <t>IN4520230470</t>
  </si>
  <si>
    <t>07.36 TS SGS 2050</t>
  </si>
  <si>
    <t>13-03-2050</t>
  </si>
  <si>
    <t>IN2020230248</t>
  </si>
  <si>
    <t>07.36 KL SGS 2054</t>
  </si>
  <si>
    <t>13-03-2054</t>
  </si>
  <si>
    <t>IN3120230476</t>
  </si>
  <si>
    <t>07.36 TN SGS 2054</t>
  </si>
  <si>
    <t>IN2920220331</t>
  </si>
  <si>
    <t>07.74 RJ SGS 2049</t>
  </si>
  <si>
    <t>IN3120210262</t>
  </si>
  <si>
    <t>06.83 TN SDL 2031 15 DEC</t>
  </si>
  <si>
    <t>IN1220230222</t>
  </si>
  <si>
    <t>07.47 AS SGS 2034</t>
  </si>
  <si>
    <t>IN3520230266</t>
  </si>
  <si>
    <t>07.46 CG SGS 2032</t>
  </si>
  <si>
    <t>IN3520230274</t>
  </si>
  <si>
    <t>07.47 CG SGS 2033</t>
  </si>
  <si>
    <t>IN3520230282</t>
  </si>
  <si>
    <t>07.47 CG SGS 2034</t>
  </si>
  <si>
    <t>IN1420230238</t>
  </si>
  <si>
    <t>07.47 GA SGS 2034</t>
  </si>
  <si>
    <t>IN1620230418</t>
  </si>
  <si>
    <t>07.45 HR SGS 2035</t>
  </si>
  <si>
    <t>IN4920230278</t>
  </si>
  <si>
    <t>07.47 JK SGS 2044</t>
  </si>
  <si>
    <t>IN1920230340</t>
  </si>
  <si>
    <t>07.45 KA SGS 2035</t>
  </si>
  <si>
    <t>IN1920230357</t>
  </si>
  <si>
    <t>07.45 KA SGS 2037</t>
  </si>
  <si>
    <t>IN1920230365</t>
  </si>
  <si>
    <t>07.46 KA SGS 2038</t>
  </si>
  <si>
    <t>IN2020230255</t>
  </si>
  <si>
    <t>07.42 KL SGS 2049</t>
  </si>
  <si>
    <t>IN2020230263</t>
  </si>
  <si>
    <t>07.42 KL SGS 2064</t>
  </si>
  <si>
    <t>IN2220230295</t>
  </si>
  <si>
    <t>07.45 MH SGS 2037</t>
  </si>
  <si>
    <t>IN2220230303</t>
  </si>
  <si>
    <t>07.45 MH SGS 2038</t>
  </si>
  <si>
    <t>IN2320230096</t>
  </si>
  <si>
    <t>07.50 MN SGS 2036</t>
  </si>
  <si>
    <t>IN2620230085</t>
  </si>
  <si>
    <t>07.48 NL SGS 2034</t>
  </si>
  <si>
    <t>IN2920230512</t>
  </si>
  <si>
    <t>07.46 RJ SGS 2034</t>
  </si>
  <si>
    <t>IN2920230520</t>
  </si>
  <si>
    <t>07.48 RJ SGS 2037</t>
  </si>
  <si>
    <t>IN2920230538</t>
  </si>
  <si>
    <t>07.46 RJ SGS 2042</t>
  </si>
  <si>
    <t>IN3020230055</t>
  </si>
  <si>
    <t>07.50 SK SGS 2034</t>
  </si>
  <si>
    <t>IN3120230492</t>
  </si>
  <si>
    <t>07.44 TN SGS 2044</t>
  </si>
  <si>
    <t>IN3120230500</t>
  </si>
  <si>
    <t>07.40 TN SGS 2054</t>
  </si>
  <si>
    <t>IN4520230488</t>
  </si>
  <si>
    <t>07.44 TS SGS 2030</t>
  </si>
  <si>
    <t>IN4520230496</t>
  </si>
  <si>
    <t>07.42 TS SGS 2041</t>
  </si>
  <si>
    <t>IN3320230300</t>
  </si>
  <si>
    <t>07.46 UP SGS 2032</t>
  </si>
  <si>
    <t>IN3320230318</t>
  </si>
  <si>
    <t>07.48 UP SGS 2036</t>
  </si>
  <si>
    <t>IN3620230075</t>
  </si>
  <si>
    <t>07.47 UK SGS 2034</t>
  </si>
  <si>
    <t>IN3420230283</t>
  </si>
  <si>
    <t>07.45 WB SGS 2042</t>
  </si>
  <si>
    <t>IN3420230291</t>
  </si>
  <si>
    <t>07.45 WB SGS 2044</t>
  </si>
  <si>
    <t>IN3120230484</t>
  </si>
  <si>
    <t>07.44 TN SGS 2034 20 MAR</t>
  </si>
  <si>
    <t>IN2220230311</t>
  </si>
  <si>
    <t>07.42 MH SGS 2034</t>
  </si>
  <si>
    <t>IN2220230329</t>
  </si>
  <si>
    <t>07.42 MH SGS 2037</t>
  </si>
  <si>
    <t>IN2220230337</t>
  </si>
  <si>
    <t>07.45 MH SGS 2039</t>
  </si>
  <si>
    <t>IN2220230345</t>
  </si>
  <si>
    <t>07.46 UP SGS 2039</t>
  </si>
  <si>
    <t>IN3320230326</t>
  </si>
  <si>
    <t>07.48 UP SGS 2040</t>
  </si>
  <si>
    <t>IN3320230334</t>
  </si>
  <si>
    <t>07.48 UP SGS 2042</t>
  </si>
  <si>
    <t>IN3320230342</t>
  </si>
  <si>
    <t>07.48 UP SGS 2044</t>
  </si>
  <si>
    <t>IN3320230359</t>
  </si>
  <si>
    <t>07.45 MH SGS 2038 22 MAR</t>
  </si>
  <si>
    <t>IN1220230230</t>
  </si>
  <si>
    <t>07.46 AS SGS 2031</t>
  </si>
  <si>
    <t>IN3520230290</t>
  </si>
  <si>
    <t>07.47 CG SGS 2032</t>
  </si>
  <si>
    <t>IN2920230546</t>
  </si>
  <si>
    <t>07.47 RJ SGS 2033</t>
  </si>
  <si>
    <t>IN3520230324</t>
  </si>
  <si>
    <t>07.49 CG SGS 2035</t>
  </si>
  <si>
    <t>IN1420230246</t>
  </si>
  <si>
    <t>07.52 GA SGS 2039</t>
  </si>
  <si>
    <t>IN2920230561</t>
  </si>
  <si>
    <t>07.49 RJ SGS 2040</t>
  </si>
  <si>
    <t>IN1620230426</t>
  </si>
  <si>
    <t>07.49 HR SGS 2035</t>
  </si>
  <si>
    <t>IN2920230579</t>
  </si>
  <si>
    <t>07.52 RJ SGS 2044</t>
  </si>
  <si>
    <t>IN1720230144</t>
  </si>
  <si>
    <t>07.52 HP SGS 2039</t>
  </si>
  <si>
    <t>IN3120230518</t>
  </si>
  <si>
    <t>07.43 TN SGS 2034 27 MAR</t>
  </si>
  <si>
    <t>IN3120230526</t>
  </si>
  <si>
    <t>07.50 TN SGS 2054</t>
  </si>
  <si>
    <t>IN4920230286</t>
  </si>
  <si>
    <t>07.51 JK SGS 2054</t>
  </si>
  <si>
    <t>IN1920230373</t>
  </si>
  <si>
    <t>07.42 KA SGS 2032</t>
  </si>
  <si>
    <t>IN4520230504</t>
  </si>
  <si>
    <t>07.48 TS SGS 2050</t>
  </si>
  <si>
    <t>IN1920230381</t>
  </si>
  <si>
    <t>07.44 KA SGS 2033</t>
  </si>
  <si>
    <t>IN2020230271</t>
  </si>
  <si>
    <t>07.49 KL SGS 2036</t>
  </si>
  <si>
    <t>IN2020230289</t>
  </si>
  <si>
    <t>07.53 KL SGS 2050</t>
  </si>
  <si>
    <t>IN3320230367</t>
  </si>
  <si>
    <t>07.49 UP SGS 2036</t>
  </si>
  <si>
    <t>IN2020230297</t>
  </si>
  <si>
    <t>07.54 KL SGS 2055</t>
  </si>
  <si>
    <t>IN3320230375</t>
  </si>
  <si>
    <t>07.51 UP SGS 2038</t>
  </si>
  <si>
    <t>IN3320230383</t>
  </si>
  <si>
    <t>07.52 UP SGS 2039</t>
  </si>
  <si>
    <t>IN3320230391</t>
  </si>
  <si>
    <t>07.51 UP SGS 2040</t>
  </si>
  <si>
    <t>IN3620230083</t>
  </si>
  <si>
    <t>07.36 UK SGS 2026</t>
  </si>
  <si>
    <t>IN3420230309</t>
  </si>
  <si>
    <t>07.52 WB SGS 2039</t>
  </si>
  <si>
    <t>IN3420230317</t>
  </si>
  <si>
    <t>07.53 WB SGS 2044</t>
  </si>
  <si>
    <t>IN2220230360</t>
  </si>
  <si>
    <t>07.46 MH SGS 2041</t>
  </si>
  <si>
    <t>IN2220230378</t>
  </si>
  <si>
    <t>07.48 MH SGS 2042</t>
  </si>
  <si>
    <t>IN2220230386</t>
  </si>
  <si>
    <t>07.50 MH SGS 2044</t>
  </si>
  <si>
    <t>IN2320230104</t>
  </si>
  <si>
    <t>07.50 MN SGS 2036 27 MAR</t>
  </si>
  <si>
    <t>IN3520230308</t>
  </si>
  <si>
    <t>07.47 CG SGS 2033 27 MAR</t>
  </si>
  <si>
    <t>IN3520230316</t>
  </si>
  <si>
    <t>07.47 CG SGS 2034 27 MAR</t>
  </si>
  <si>
    <t>IN2920230553</t>
  </si>
  <si>
    <t>07.44 RJ SGS 2034 27 MAR</t>
  </si>
  <si>
    <t>IN2220230352</t>
  </si>
  <si>
    <t>07.45 MH SGS 2039 27 MAR</t>
  </si>
  <si>
    <t>AR</t>
  </si>
  <si>
    <t>MN</t>
  </si>
  <si>
    <t>IN3320170019</t>
  </si>
  <si>
    <t>07.67 UP SDL 2027</t>
  </si>
  <si>
    <t>02-04-2024</t>
  </si>
  <si>
    <t>IN1020240017</t>
  </si>
  <si>
    <t>07.39 AP SGS 2030</t>
  </si>
  <si>
    <t>03-04-2030</t>
  </si>
  <si>
    <t>IN2820240017</t>
  </si>
  <si>
    <t>07.49 PN SGS 2032</t>
  </si>
  <si>
    <t>03-04-2032</t>
  </si>
  <si>
    <t>IN3120240012</t>
  </si>
  <si>
    <t>07.42 TN SGS 2034 03 APR</t>
  </si>
  <si>
    <t>03-04-2034</t>
  </si>
  <si>
    <t>IN2420240011</t>
  </si>
  <si>
    <t>07.46 ML SGS 2034</t>
  </si>
  <si>
    <t>IN4520240016</t>
  </si>
  <si>
    <t>07.44 TS SGS 2036</t>
  </si>
  <si>
    <t>03-04-2036</t>
  </si>
  <si>
    <t>IN2820240025</t>
  </si>
  <si>
    <t>07.48 PN SGS 2037</t>
  </si>
  <si>
    <t>03-04-2037</t>
  </si>
  <si>
    <t>IN2220240013</t>
  </si>
  <si>
    <t>07.43 MH SGS 2039</t>
  </si>
  <si>
    <t>03-04-2039</t>
  </si>
  <si>
    <t>IN2220240021</t>
  </si>
  <si>
    <t>07.44 MH SGS 2041</t>
  </si>
  <si>
    <t>03-04-2041</t>
  </si>
  <si>
    <t>IN1020240025</t>
  </si>
  <si>
    <t>07.46 AP SGS 2041</t>
  </si>
  <si>
    <t>IN2220240039</t>
  </si>
  <si>
    <t>07.44 MH SGS 2042</t>
  </si>
  <si>
    <t>03-04-2042</t>
  </si>
  <si>
    <t>IN1020240033</t>
  </si>
  <si>
    <t>07.46 AP SGS 2042</t>
  </si>
  <si>
    <t>IN1020240041</t>
  </si>
  <si>
    <t>07.46 AP SGS 2043 03 APR</t>
  </si>
  <si>
    <t>03-04-2043</t>
  </si>
  <si>
    <t>IN1720240010</t>
  </si>
  <si>
    <t>07.45 HP SGS 2044</t>
  </si>
  <si>
    <t>03-04-2044</t>
  </si>
  <si>
    <t>IN1020240058</t>
  </si>
  <si>
    <t>07.46 AP SGS 2044</t>
  </si>
  <si>
    <t>ML</t>
  </si>
  <si>
    <t>08-04-2024</t>
  </si>
  <si>
    <t>IN1220240015</t>
  </si>
  <si>
    <t>07.50 AS SGS 2034</t>
  </si>
  <si>
    <t>10-04-2034</t>
  </si>
  <si>
    <t>IN2220240047</t>
  </si>
  <si>
    <t>07.45 MH SGS 2041</t>
  </si>
  <si>
    <t>10-04-2041</t>
  </si>
  <si>
    <t>IN2220240054</t>
  </si>
  <si>
    <t>07.44 MH SGS 2042 10 APR</t>
  </si>
  <si>
    <t>10-04-2042</t>
  </si>
  <si>
    <t>IN4520240024</t>
  </si>
  <si>
    <t>07.44 TS SGS 2051</t>
  </si>
  <si>
    <t>10-04-2051</t>
  </si>
  <si>
    <t>IN4520240032</t>
  </si>
  <si>
    <t>07.44 TS SGS 2053</t>
  </si>
  <si>
    <t>10-04-2053</t>
  </si>
  <si>
    <t>IN3620240017</t>
  </si>
  <si>
    <t>07.50 UK SGS 2029</t>
  </si>
  <si>
    <t>IN1620240011</t>
  </si>
  <si>
    <t>07.48 HR SGS 2034</t>
  </si>
  <si>
    <t>23-04-2024</t>
  </si>
  <si>
    <t>IN3120240020</t>
  </si>
  <si>
    <t>07.50 TN SGS 2031</t>
  </si>
  <si>
    <t>24-04-2031</t>
  </si>
  <si>
    <t>IN1020240066</t>
  </si>
  <si>
    <t>07.50 AP SGS 2032</t>
  </si>
  <si>
    <t>24-04-2032</t>
  </si>
  <si>
    <t>IN2820240033</t>
  </si>
  <si>
    <t>07.55 PN SGS 2032</t>
  </si>
  <si>
    <t>IN3120240038</t>
  </si>
  <si>
    <t>07.49 TN SGS 2034</t>
  </si>
  <si>
    <t>24-04-2034</t>
  </si>
  <si>
    <t>IN2820240041</t>
  </si>
  <si>
    <t>07.51 PN SGS 2037</t>
  </si>
  <si>
    <t>24-04-2037</t>
  </si>
  <si>
    <t>IN2020240015</t>
  </si>
  <si>
    <t>07.49 KL SGS 2039</t>
  </si>
  <si>
    <t>24-04-2039</t>
  </si>
  <si>
    <t>IN1020240074</t>
  </si>
  <si>
    <t>07.49 AP SGS 2040</t>
  </si>
  <si>
    <t>24-04-2040</t>
  </si>
  <si>
    <t>IN4520240040</t>
  </si>
  <si>
    <t>07.48 TS SGS 2042</t>
  </si>
  <si>
    <t>24-04-2042</t>
  </si>
  <si>
    <t>IN1020240082</t>
  </si>
  <si>
    <t>07.48 AP SGS 2044 24 APR</t>
  </si>
  <si>
    <t>24-04-2044</t>
  </si>
  <si>
    <t>30-04-2024</t>
  </si>
  <si>
    <t>IN2820240058</t>
  </si>
  <si>
    <t>07.54 PN SGS 2032</t>
  </si>
  <si>
    <t>02-05-2032</t>
  </si>
  <si>
    <t>IN1620240029</t>
  </si>
  <si>
    <t>07.52 HR SGS 2034</t>
  </si>
  <si>
    <t>02-05-2034</t>
  </si>
  <si>
    <t>IN2920240016</t>
  </si>
  <si>
    <t>07.52 RJ SGS 2034</t>
  </si>
  <si>
    <t>IN1220240023</t>
  </si>
  <si>
    <t>07.54 AS SGS 2034</t>
  </si>
  <si>
    <t>IN1020240090</t>
  </si>
  <si>
    <t>07.53 AP SGS 2036</t>
  </si>
  <si>
    <t>02-05-2036</t>
  </si>
  <si>
    <t>IN2820240066</t>
  </si>
  <si>
    <t>07.53 PN SGS 2036</t>
  </si>
  <si>
    <t>IN2920240024</t>
  </si>
  <si>
    <t>07.52 RJ SGS 2037</t>
  </si>
  <si>
    <t>02-05-2037</t>
  </si>
  <si>
    <t>IN2820240074</t>
  </si>
  <si>
    <t>07.53 PN SGS 2037</t>
  </si>
  <si>
    <t>IN2920240032</t>
  </si>
  <si>
    <t>07.52 RJ SGS 2039</t>
  </si>
  <si>
    <t>02-05-2039</t>
  </si>
  <si>
    <t>IN1020240108</t>
  </si>
  <si>
    <t>07.51 AP SGS 2041</t>
  </si>
  <si>
    <t>02-05-2041</t>
  </si>
  <si>
    <t>IN1020240116</t>
  </si>
  <si>
    <t>07.49 AP SGS 2044</t>
  </si>
  <si>
    <t>02-05-2044</t>
  </si>
  <si>
    <t>IN2920240040</t>
  </si>
  <si>
    <t>07.49 RJ SGS 2044</t>
  </si>
  <si>
    <t>IN3120240046</t>
  </si>
  <si>
    <t>07.49 TN SGS 2044</t>
  </si>
  <si>
    <t>IN2020240023</t>
  </si>
  <si>
    <t>07.47 KL SGS 2050</t>
  </si>
  <si>
    <t>02-05-2050</t>
  </si>
  <si>
    <t>07-05-2024</t>
  </si>
  <si>
    <t>IN1720240028</t>
  </si>
  <si>
    <t>07.47 HP SGS 2033</t>
  </si>
  <si>
    <t>08-05-2033</t>
  </si>
  <si>
    <t xml:space="preserve">NEW </t>
  </si>
  <si>
    <t>IN3120240053</t>
  </si>
  <si>
    <t>07.43 TN SGS 2034 08 MAY</t>
  </si>
  <si>
    <t>08-05-2034</t>
  </si>
  <si>
    <t>IN2420240029</t>
  </si>
  <si>
    <t>07.48 ML SGS 2034</t>
  </si>
  <si>
    <t>IN4520240057</t>
  </si>
  <si>
    <t>07.47 TS SGS 2036</t>
  </si>
  <si>
    <t>08-05-2036</t>
  </si>
  <si>
    <t>IN1020240124</t>
  </si>
  <si>
    <t>07.47 AP SGS 2037 08 MAY</t>
  </si>
  <si>
    <t>08-05-2037</t>
  </si>
  <si>
    <t>IN1020240132</t>
  </si>
  <si>
    <t>07.46 AP SGS 2038 08 MAY</t>
  </si>
  <si>
    <t>08-05-2038</t>
  </si>
  <si>
    <t>IN4520240065</t>
  </si>
  <si>
    <t>07.43 TS SGS 2041 08 MAY</t>
  </si>
  <si>
    <t>08-05-2041</t>
  </si>
  <si>
    <t>IN1020240140</t>
  </si>
  <si>
    <t>07.43 AP SGS 2042 08 MAY</t>
  </si>
  <si>
    <t>08-05-2042</t>
  </si>
  <si>
    <t>IN1020240157</t>
  </si>
  <si>
    <t>07.42 AP SGS 2043 08 MAY</t>
  </si>
  <si>
    <t>08-05-2043</t>
  </si>
  <si>
    <t>IN1020240165</t>
  </si>
  <si>
    <t>07.42 AP SGS 2044</t>
  </si>
  <si>
    <t>08-05-2044</t>
  </si>
  <si>
    <t>IN4520240073</t>
  </si>
  <si>
    <t>07.42 TS SGS 2048</t>
  </si>
  <si>
    <t>08-05-2048</t>
  </si>
  <si>
    <t>14-05-2024</t>
  </si>
  <si>
    <t>IN2820240082</t>
  </si>
  <si>
    <t>07.47 PN SGS 2032</t>
  </si>
  <si>
    <t>15-05-2032</t>
  </si>
  <si>
    <t>IN1020240173</t>
  </si>
  <si>
    <t>07.45 AP SGS 2033 15 MAY</t>
  </si>
  <si>
    <t>15-05-2033</t>
  </si>
  <si>
    <t>IN1020240181</t>
  </si>
  <si>
    <t>07.45 AP SGS 2040</t>
  </si>
  <si>
    <t>15-05-2040</t>
  </si>
  <si>
    <t>IN4520240081</t>
  </si>
  <si>
    <t>07.44 TS SGS 2041</t>
  </si>
  <si>
    <t>15-05-2041</t>
  </si>
  <si>
    <t>IN1020240199</t>
  </si>
  <si>
    <t>07.42 AP SGS 2045</t>
  </si>
  <si>
    <t>15-05-2045</t>
  </si>
  <si>
    <t>IN1020240207</t>
  </si>
  <si>
    <t>07.42 AP SGS 2046</t>
  </si>
  <si>
    <t>15-05-2046</t>
  </si>
  <si>
    <t>IN1020240215</t>
  </si>
  <si>
    <t>07.41 AP SGS 2047</t>
  </si>
  <si>
    <t>15-05-2047</t>
  </si>
  <si>
    <t>IN4920240012</t>
  </si>
  <si>
    <t>07.41 JK SGS 2049</t>
  </si>
  <si>
    <t>15-05-2049</t>
  </si>
  <si>
    <t>21-05-2024</t>
  </si>
  <si>
    <t>IN2920240057</t>
  </si>
  <si>
    <t>07.42 RJ SGS 2032</t>
  </si>
  <si>
    <t>22-05-2032</t>
  </si>
  <si>
    <t>IN2920240065</t>
  </si>
  <si>
    <t>07.41 RJ SGS 2034</t>
  </si>
  <si>
    <t>22-05-2034</t>
  </si>
  <si>
    <t>IN1620240037</t>
  </si>
  <si>
    <t>07.42 HR SGS 2034</t>
  </si>
  <si>
    <t>IN2320240012</t>
  </si>
  <si>
    <t>07.43 MN SGS 2036</t>
  </si>
  <si>
    <t>22-05-2036</t>
  </si>
  <si>
    <t>IN1020240223</t>
  </si>
  <si>
    <t>07.40 AP SGS 2041</t>
  </si>
  <si>
    <t>22-05-2041</t>
  </si>
  <si>
    <t>IN1020240231</t>
  </si>
  <si>
    <t>07.38 AP SGS 2044</t>
  </si>
  <si>
    <t>22-05-2044</t>
  </si>
  <si>
    <t>IN4920240020</t>
  </si>
  <si>
    <t>07.38 JK SGS 2051</t>
  </si>
  <si>
    <t>22-05-2051</t>
  </si>
  <si>
    <t>28-05-2024</t>
  </si>
  <si>
    <t>IN3120240061</t>
  </si>
  <si>
    <t>07.34 TN SGS 2029</t>
  </si>
  <si>
    <t>29-05-2029</t>
  </si>
  <si>
    <t>IN3120240079</t>
  </si>
  <si>
    <t>07.38 TN SGS 2033</t>
  </si>
  <si>
    <t>29-05-2033</t>
  </si>
  <si>
    <t>IN1220240031</t>
  </si>
  <si>
    <t>07.37 AS SGS 2034</t>
  </si>
  <si>
    <t>29-05-2034</t>
  </si>
  <si>
    <t>IN2920240073</t>
  </si>
  <si>
    <t>07.37 RJ SGS 2034 29 MAY</t>
  </si>
  <si>
    <t>IN3120240087</t>
  </si>
  <si>
    <t>07.38 TN SGS 2034</t>
  </si>
  <si>
    <t>IN2020240031</t>
  </si>
  <si>
    <t>07.36 KL SGS 2036</t>
  </si>
  <si>
    <t>29-05-2036</t>
  </si>
  <si>
    <t>IN2820240090</t>
  </si>
  <si>
    <t>07.37 PN SGS 2036</t>
  </si>
  <si>
    <t>IN2920240081</t>
  </si>
  <si>
    <t>07.36 RJ SGS 2037</t>
  </si>
  <si>
    <t>29-05-2037</t>
  </si>
  <si>
    <t>IN2520240010</t>
  </si>
  <si>
    <t>07.37 MZ SGS 2039</t>
  </si>
  <si>
    <t>29-05-2039</t>
  </si>
  <si>
    <t>IN2920240099</t>
  </si>
  <si>
    <t>07.37 RJ SGS 2039</t>
  </si>
  <si>
    <t>IN3420240019</t>
  </si>
  <si>
    <t>07.37 WB SGS 2040</t>
  </si>
  <si>
    <t>29-05-2040</t>
  </si>
  <si>
    <t>IN2920240107</t>
  </si>
  <si>
    <t>07.34 RJ SGS 2045</t>
  </si>
  <si>
    <t>29-05-2045</t>
  </si>
  <si>
    <t>IN1020240249</t>
  </si>
  <si>
    <t>07.34 AP SGS 2048</t>
  </si>
  <si>
    <t>29-05-2048</t>
  </si>
  <si>
    <t>IN1020240256</t>
  </si>
  <si>
    <t>07.34 AP SGS 2049</t>
  </si>
  <si>
    <t>29-05-2049</t>
  </si>
  <si>
    <t>IN4920240038</t>
  </si>
  <si>
    <t>07.34 JK SGS 2054</t>
  </si>
  <si>
    <t>29-05-2054</t>
  </si>
  <si>
    <t>IN2020240049</t>
  </si>
  <si>
    <t>07.34 KL SGS 2055</t>
  </si>
  <si>
    <t>29-05-2055</t>
  </si>
  <si>
    <t>Chhattisgarh</t>
  </si>
  <si>
    <t>Goa</t>
  </si>
  <si>
    <t>Himachal Pradesh</t>
  </si>
  <si>
    <t>Jharkhand</t>
  </si>
  <si>
    <t>Madhya Pradesh</t>
  </si>
  <si>
    <t>Mizoram</t>
  </si>
  <si>
    <t>Sikkim</t>
  </si>
  <si>
    <t>Telangana</t>
  </si>
  <si>
    <t>West Bengal</t>
  </si>
  <si>
    <t>Sum of Accpected Amount (Rupees Crore)</t>
  </si>
  <si>
    <t>Nagaland</t>
  </si>
  <si>
    <t>Uttar Pradesh</t>
  </si>
  <si>
    <t>Uttarakhand</t>
  </si>
  <si>
    <t>Arunachal Pradesh</t>
  </si>
  <si>
    <t>Manipur</t>
  </si>
  <si>
    <t>Meghalaya</t>
  </si>
  <si>
    <t xml:space="preserve"> </t>
  </si>
  <si>
    <t>04-06-2024</t>
  </si>
  <si>
    <t>IN3120240095</t>
  </si>
  <si>
    <t>07.43 TN SGS 2032</t>
  </si>
  <si>
    <t>05-06-2032</t>
  </si>
  <si>
    <t>IN1620240045</t>
  </si>
  <si>
    <t>07.43 HR SGS 2034</t>
  </si>
  <si>
    <t>05-06-2034</t>
  </si>
  <si>
    <t>IN2920240115</t>
  </si>
  <si>
    <t>07.43 RJ SGS 2034</t>
  </si>
  <si>
    <t>IN1720240036</t>
  </si>
  <si>
    <t>07.44 HP SGS 2034</t>
  </si>
  <si>
    <t>IN3120240103</t>
  </si>
  <si>
    <t>IN2420240037</t>
  </si>
  <si>
    <t>07.45 ML SGS 2034</t>
  </si>
  <si>
    <t>IN2620240019</t>
  </si>
  <si>
    <t>07.45 NL SGS 2034</t>
  </si>
  <si>
    <t>IN2820240108</t>
  </si>
  <si>
    <t>07.48 PN SGS 2035</t>
  </si>
  <si>
    <t>05-06-2035</t>
  </si>
  <si>
    <t>IN1720240044</t>
  </si>
  <si>
    <t>07.46 HP SGS 2036</t>
  </si>
  <si>
    <t>05-06-2036</t>
  </si>
  <si>
    <t>IN2820240116</t>
  </si>
  <si>
    <t>07.47 PN SGS 2037</t>
  </si>
  <si>
    <t>05-06-2037</t>
  </si>
  <si>
    <t>IN4520240099</t>
  </si>
  <si>
    <t>07.44 TS SGS 2040</t>
  </si>
  <si>
    <t>05-06-2040</t>
  </si>
  <si>
    <t>IN2920240123</t>
  </si>
  <si>
    <t>07.45 RJ SGS 2040</t>
  </si>
  <si>
    <t>IN1020240264</t>
  </si>
  <si>
    <t>07.43 AP SGS 2042</t>
  </si>
  <si>
    <t>05-06-2042</t>
  </si>
  <si>
    <t>IN4520240107</t>
  </si>
  <si>
    <t>07.43 TS SGS 2043</t>
  </si>
  <si>
    <t>05-06-2043</t>
  </si>
  <si>
    <t>IN1020240272</t>
  </si>
  <si>
    <t>07.43 AP SGS 2044</t>
  </si>
  <si>
    <t>05-06-2044</t>
  </si>
  <si>
    <t>IN1020240280</t>
  </si>
  <si>
    <t>07.43 AP SGS 2046</t>
  </si>
  <si>
    <t>05-06-2046</t>
  </si>
  <si>
    <t>IN4920240046</t>
  </si>
  <si>
    <t>07.43 JK SGS 2046</t>
  </si>
  <si>
    <t>IN1020240298</t>
  </si>
  <si>
    <t>07.38 AP SGS 2049</t>
  </si>
  <si>
    <t>05-06-2049</t>
  </si>
  <si>
    <t>IN2020240056</t>
  </si>
  <si>
    <t>07.38 KL SGS 2055</t>
  </si>
  <si>
    <t>05-06-2055</t>
  </si>
  <si>
    <t>OD</t>
  </si>
  <si>
    <t>Odisha</t>
  </si>
  <si>
    <t>Jammu&amp;Kashmir</t>
  </si>
  <si>
    <t>Kerela</t>
  </si>
  <si>
    <t>11-06-2024</t>
  </si>
  <si>
    <t>IN3620240025</t>
  </si>
  <si>
    <t>07.39 UK SGS 2030</t>
  </si>
  <si>
    <t>12-06-2030</t>
  </si>
  <si>
    <t>IN3820240015</t>
  </si>
  <si>
    <t>07.40 PY SGS 2030</t>
  </si>
  <si>
    <t>IN3120240111</t>
  </si>
  <si>
    <t>07.39 TN SGS 2032</t>
  </si>
  <si>
    <t>12-06-2032</t>
  </si>
  <si>
    <t>IN1620240052</t>
  </si>
  <si>
    <t>07.38 HR SGS 2034</t>
  </si>
  <si>
    <t>12-06-2034</t>
  </si>
  <si>
    <t>IN2820240124</t>
  </si>
  <si>
    <t>07.41 PN SGS 2034 12 JUN</t>
  </si>
  <si>
    <t>IN3820240023</t>
  </si>
  <si>
    <t>07.38 PY SGS 2038 12 JUN</t>
  </si>
  <si>
    <t>12-06-2038</t>
  </si>
  <si>
    <t>IN4920240053</t>
  </si>
  <si>
    <t>07.35 JK SGS 2049</t>
  </si>
  <si>
    <t>12-06-2049</t>
  </si>
  <si>
    <t>18-06-2024</t>
  </si>
  <si>
    <t>IN1520240012</t>
  </si>
  <si>
    <t>07.23 GJ SGS 2027</t>
  </si>
  <si>
    <t>19-06-2027</t>
  </si>
  <si>
    <t>IN2920240131</t>
  </si>
  <si>
    <t>07.38 RJ SGS 2033</t>
  </si>
  <si>
    <t>19-06-2033</t>
  </si>
  <si>
    <t>IN2820240132</t>
  </si>
  <si>
    <t>07.39 PN SGS 2033</t>
  </si>
  <si>
    <t>IN1620240060</t>
  </si>
  <si>
    <t>07.36 HR SGS 2034</t>
  </si>
  <si>
    <t>19-06-2034</t>
  </si>
  <si>
    <t>IN4520240115</t>
  </si>
  <si>
    <t>07.35 TS SGS 2036</t>
  </si>
  <si>
    <t>19-06-2036</t>
  </si>
  <si>
    <t>IN4520240123</t>
  </si>
  <si>
    <t>07.35 TS SGS 2038</t>
  </si>
  <si>
    <t>19-06-2038</t>
  </si>
  <si>
    <t>IN4920240061</t>
  </si>
  <si>
    <t>07.33 JK SGS 2051</t>
  </si>
  <si>
    <t>19-06-2051</t>
  </si>
  <si>
    <t>25-06-2024</t>
  </si>
  <si>
    <t>IN2920240149</t>
  </si>
  <si>
    <t>07.34 RJ SGS 2034</t>
  </si>
  <si>
    <t>26-06-2034</t>
  </si>
  <si>
    <t>IN1020240330</t>
  </si>
  <si>
    <t>07.34 AP SGS 2035</t>
  </si>
  <si>
    <t>26-06-2035</t>
  </si>
  <si>
    <t>IN1620240078</t>
  </si>
  <si>
    <t>07.33 HR SGS 2036</t>
  </si>
  <si>
    <t>26-06-2036</t>
  </si>
  <si>
    <t>IN3420240027</t>
  </si>
  <si>
    <t>07.34 WB SGS 2039</t>
  </si>
  <si>
    <t>26-06-2039</t>
  </si>
  <si>
    <t>IN2520240028</t>
  </si>
  <si>
    <t>07.36 MZ SGS 2039</t>
  </si>
  <si>
    <t>IN2020240064</t>
  </si>
  <si>
    <t>07.32 KL SGS 2041</t>
  </si>
  <si>
    <t>26-06-2041</t>
  </si>
  <si>
    <t>IN4520240131</t>
  </si>
  <si>
    <t>07.31 TS SGS 2042</t>
  </si>
  <si>
    <t>26-06-2042</t>
  </si>
  <si>
    <t>IN3420240035</t>
  </si>
  <si>
    <t>07.34 WB SGS 2042</t>
  </si>
  <si>
    <t>IN2920240156</t>
  </si>
  <si>
    <t>07.33 RJ SGS 2043</t>
  </si>
  <si>
    <t>26-06-2043</t>
  </si>
  <si>
    <t>IN1020240348</t>
  </si>
  <si>
    <t>07.31 AP SGS 2044</t>
  </si>
  <si>
    <t>26-06-2044</t>
  </si>
  <si>
    <t>IN2920240164</t>
  </si>
  <si>
    <t>07.33 RJ SGS 2044</t>
  </si>
  <si>
    <t>IN3120240129</t>
  </si>
  <si>
    <t>07.27 TN SGS 2054</t>
  </si>
  <si>
    <t>26-06-2054</t>
  </si>
  <si>
    <t>IN4920240079</t>
  </si>
  <si>
    <t>07.28 JK SGS 2054</t>
  </si>
  <si>
    <t>02-07-2024</t>
  </si>
  <si>
    <t>IN1020240355</t>
  </si>
  <si>
    <t>07.37 AP SGS 2033 03 JUL</t>
  </si>
  <si>
    <t>03-07-2033</t>
  </si>
  <si>
    <t>IN2820240140</t>
  </si>
  <si>
    <t>07.38 PN SGS 2033</t>
  </si>
  <si>
    <t>IN3120240137</t>
  </si>
  <si>
    <t>07.35 TN SGS 2034</t>
  </si>
  <si>
    <t>03-07-2034</t>
  </si>
  <si>
    <t>IN2820240157</t>
  </si>
  <si>
    <t>07.38 PN SGS 2034</t>
  </si>
  <si>
    <t>IN2420240045</t>
  </si>
  <si>
    <t>07.39 ML SGS 2034</t>
  </si>
  <si>
    <t>IN1020240363</t>
  </si>
  <si>
    <t>07.37 AP SGS 2036</t>
  </si>
  <si>
    <t>03-07-2036</t>
  </si>
  <si>
    <t>IN2320240020</t>
  </si>
  <si>
    <t>07.39 MN SGS 2036</t>
  </si>
  <si>
    <t>IN4520240149</t>
  </si>
  <si>
    <t>07.36 TS SGS 2037</t>
  </si>
  <si>
    <t>03-07-2037</t>
  </si>
  <si>
    <t>IN1020240371</t>
  </si>
  <si>
    <t>07.36 AP SGS 2041</t>
  </si>
  <si>
    <t>03-07-2041</t>
  </si>
  <si>
    <t>IN4520240156</t>
  </si>
  <si>
    <t>07.37 TS SGS 2042</t>
  </si>
  <si>
    <t>03-07-2042</t>
  </si>
  <si>
    <t>IN1020240389</t>
  </si>
  <si>
    <t>07.36 AP SGS 2045</t>
  </si>
  <si>
    <t>03-07-2045</t>
  </si>
  <si>
    <t>IN4920240087</t>
  </si>
  <si>
    <t>07.36 JK SGS 2046</t>
  </si>
  <si>
    <t>03-07-2046</t>
  </si>
  <si>
    <t>IN2020240072</t>
  </si>
  <si>
    <t>07.42 KL SGS 2046</t>
  </si>
  <si>
    <t>IN1020240397</t>
  </si>
  <si>
    <t>07.36 AP SGS 2048</t>
  </si>
  <si>
    <t>03-07-2048</t>
  </si>
  <si>
    <t>09-07-2024</t>
  </si>
  <si>
    <t>IN2920240172</t>
  </si>
  <si>
    <t>07.32 RJ SGS 2034</t>
  </si>
  <si>
    <t>10-07-2034</t>
  </si>
  <si>
    <t>IN1620240086</t>
  </si>
  <si>
    <t>07.32 HR SGS 2036</t>
  </si>
  <si>
    <t>10-07-2036</t>
  </si>
  <si>
    <t>IN1420240013</t>
  </si>
  <si>
    <t>07.33 GA SGS 2039</t>
  </si>
  <si>
    <t>10-07-2039</t>
  </si>
  <si>
    <t>IN2920240180</t>
  </si>
  <si>
    <t>07.36 RJ SGS 2046</t>
  </si>
  <si>
    <t>10-07-2046</t>
  </si>
  <si>
    <t>IN4920240095</t>
  </si>
  <si>
    <t>07.38 JK SGS 2049</t>
  </si>
  <si>
    <t>10-07-2049</t>
  </si>
  <si>
    <t>IN3120240145</t>
  </si>
  <si>
    <t>07.31 TN SGS 2054</t>
  </si>
  <si>
    <t>10-07-2054</t>
  </si>
  <si>
    <t>16-07-2024</t>
  </si>
  <si>
    <t>IN1720240051</t>
  </si>
  <si>
    <t>07.35 HP SGS 2034</t>
  </si>
  <si>
    <t>18-07-2034</t>
  </si>
  <si>
    <t>IN1620240094</t>
  </si>
  <si>
    <t>07.32 HR SGS 2036 18 JUL</t>
  </si>
  <si>
    <t>18-07-2036</t>
  </si>
  <si>
    <t>IN4520240164</t>
  </si>
  <si>
    <t>07.32 TS SGS 2036</t>
  </si>
  <si>
    <t>IN2520240036</t>
  </si>
  <si>
    <t>07.35 MZ SGS 2037</t>
  </si>
  <si>
    <t>18-07-2037</t>
  </si>
  <si>
    <t>IN1020240413</t>
  </si>
  <si>
    <t>07.33 AP SGS 2040</t>
  </si>
  <si>
    <t>18-07-2040</t>
  </si>
  <si>
    <t>IN4520240172</t>
  </si>
  <si>
    <t>07.33 TS SGS 2040</t>
  </si>
  <si>
    <t>IN1020240405</t>
  </si>
  <si>
    <t>07.33 AP SGS 2043 18 JUL</t>
  </si>
  <si>
    <t>18-07-2043</t>
  </si>
  <si>
    <t>IN4920240103</t>
  </si>
  <si>
    <t>07.35 JK SGS 2051</t>
  </si>
  <si>
    <t>18-07-2051</t>
  </si>
  <si>
    <t>23-07-2024</t>
  </si>
  <si>
    <t>IN3120240152</t>
  </si>
  <si>
    <t>07.33 TN SGS 2032</t>
  </si>
  <si>
    <t>24-07-2032</t>
  </si>
  <si>
    <t>IN3120240160</t>
  </si>
  <si>
    <t>07.34 TN SGS 2034</t>
  </si>
  <si>
    <t>24-07-2034</t>
  </si>
  <si>
    <t>IN1420240021</t>
  </si>
  <si>
    <t>07.36 GA SGS 2034</t>
  </si>
  <si>
    <t>IN2920240198</t>
  </si>
  <si>
    <t>07.36 RJ SGS 2034</t>
  </si>
  <si>
    <t>IN4520240180</t>
  </si>
  <si>
    <t>07.34 TS SGS 2037</t>
  </si>
  <si>
    <t>24-07-2037</t>
  </si>
  <si>
    <t>IN1220240049</t>
  </si>
  <si>
    <t>07.35 AS SGS 2039</t>
  </si>
  <si>
    <t>24-07-2039</t>
  </si>
  <si>
    <t>IN4520240198</t>
  </si>
  <si>
    <t>07.35 TS SGS 2040</t>
  </si>
  <si>
    <t>24-07-2040</t>
  </si>
  <si>
    <t>IN3420240043</t>
  </si>
  <si>
    <t>07.36 WB SGS 2040</t>
  </si>
  <si>
    <t>IN4520240206</t>
  </si>
  <si>
    <t>07.33 TS SGS 2042</t>
  </si>
  <si>
    <t>24-07-2042</t>
  </si>
  <si>
    <t>IN2020240080</t>
  </si>
  <si>
    <t>07.33 KL SGS 2054</t>
  </si>
  <si>
    <t>24-07-2054</t>
  </si>
  <si>
    <t>30-07-2024</t>
  </si>
  <si>
    <t>IN3120240178</t>
  </si>
  <si>
    <t>07.24 TN SGS 2030</t>
  </si>
  <si>
    <t>31-07-2030</t>
  </si>
  <si>
    <t>IN3120240186</t>
  </si>
  <si>
    <t>07.27 TN SGS 2032</t>
  </si>
  <si>
    <t>31-07-2032</t>
  </si>
  <si>
    <t>IN2820240165</t>
  </si>
  <si>
    <t>07.34 PN SGS 2032</t>
  </si>
  <si>
    <t>IN2220240062</t>
  </si>
  <si>
    <t>07.27 MH SGS 2034</t>
  </si>
  <si>
    <t>31-07-2034</t>
  </si>
  <si>
    <t>IN2920240206</t>
  </si>
  <si>
    <t>07.29 RJ SGS 2034</t>
  </si>
  <si>
    <t>IN2820240173</t>
  </si>
  <si>
    <t>07.34 PN SGS 2035</t>
  </si>
  <si>
    <t>31-07-2035</t>
  </si>
  <si>
    <t>IN1620240102</t>
  </si>
  <si>
    <t>07.34 HR SGS 2036</t>
  </si>
  <si>
    <t>31-07-2036</t>
  </si>
  <si>
    <t>IN2220240070</t>
  </si>
  <si>
    <t>07.30 MH SGS 2038</t>
  </si>
  <si>
    <t>31-07-2038</t>
  </si>
  <si>
    <t>IN2220240088</t>
  </si>
  <si>
    <t>07.30 MH SGS 2039</t>
  </si>
  <si>
    <t>31-07-2039</t>
  </si>
  <si>
    <t>IN1020240421</t>
  </si>
  <si>
    <t>07.33 AP SGS 2039</t>
  </si>
  <si>
    <t>IN3420240050</t>
  </si>
  <si>
    <t>07.35 WB SGS 2040</t>
  </si>
  <si>
    <t>31-07-2040</t>
  </si>
  <si>
    <t>IN3420240068</t>
  </si>
  <si>
    <t>07.35 WB SGS 2043</t>
  </si>
  <si>
    <t>31-07-2043</t>
  </si>
  <si>
    <t>IN2220240096</t>
  </si>
  <si>
    <t>07.33 MH SGS 2044</t>
  </si>
  <si>
    <t>31-07-2044</t>
  </si>
  <si>
    <t>IN1020240439</t>
  </si>
  <si>
    <t>07.34 AP SGS 2044</t>
  </si>
  <si>
    <t>IN2920240214</t>
  </si>
  <si>
    <t>07.34 RJ SGS 2045 31 JUL</t>
  </si>
  <si>
    <t>31-07-2045</t>
  </si>
  <si>
    <t>IN4920240111</t>
  </si>
  <si>
    <t>07.35 JK SGS 2046</t>
  </si>
  <si>
    <t>31-07-2046</t>
  </si>
  <si>
    <t>IN1020240447</t>
  </si>
  <si>
    <t>07.34 AP SGS 2049 31 JUL</t>
  </si>
  <si>
    <t>31-07-2049</t>
  </si>
  <si>
    <t>IN2920240222</t>
  </si>
  <si>
    <t>07.35 RJ SGS 2049</t>
  </si>
  <si>
    <t>IN4520240214</t>
  </si>
  <si>
    <t>07.31 TS SGS 2050</t>
  </si>
  <si>
    <t>31-07-2050</t>
  </si>
  <si>
    <t>IN2020240098</t>
  </si>
  <si>
    <t>07.30 KL SGS 2052</t>
  </si>
  <si>
    <t>31-07-2052</t>
  </si>
  <si>
    <t>IN3120240194</t>
  </si>
  <si>
    <t>07.29 TN SGS 2054</t>
  </si>
  <si>
    <t>31-07-2054</t>
  </si>
  <si>
    <t>06-08-2024</t>
  </si>
  <si>
    <t>IN1720240069</t>
  </si>
  <si>
    <t>07.25 HP SGS 2033</t>
  </si>
  <si>
    <t>07-08-2033</t>
  </si>
  <si>
    <t>IN2220240104</t>
  </si>
  <si>
    <t>07.22 MH SGS 2034</t>
  </si>
  <si>
    <t>07-08-2034</t>
  </si>
  <si>
    <t>IN3120240202</t>
  </si>
  <si>
    <t>07.23 TN SGS 2034</t>
  </si>
  <si>
    <t>IN2120240014</t>
  </si>
  <si>
    <t>07.26 MP SGS 2035</t>
  </si>
  <si>
    <t>07-08-2035</t>
  </si>
  <si>
    <t>IN1620240110</t>
  </si>
  <si>
    <t>07.26 HR SGS 2036</t>
  </si>
  <si>
    <t>07-08-2036</t>
  </si>
  <si>
    <t>IN2220240112</t>
  </si>
  <si>
    <t>07.27 MH SGS 2039</t>
  </si>
  <si>
    <t>07-08-2039</t>
  </si>
  <si>
    <t>IN1220240056</t>
  </si>
  <si>
    <t>07.30 AS SGS 2039</t>
  </si>
  <si>
    <t>IN4520240222</t>
  </si>
  <si>
    <t>07.29 TS SGS 2040</t>
  </si>
  <si>
    <t>07-08-2040</t>
  </si>
  <si>
    <t>IN2020240106</t>
  </si>
  <si>
    <t>07.31 KL SGS 2040</t>
  </si>
  <si>
    <t>IN4520240230</t>
  </si>
  <si>
    <t>07.29 TS SGS 2042</t>
  </si>
  <si>
    <t>07-08-2042</t>
  </si>
  <si>
    <t>IN2220240120</t>
  </si>
  <si>
    <t>07.27 MH SGS 2044</t>
  </si>
  <si>
    <t>07-08-2044</t>
  </si>
  <si>
    <t>IN2120240022</t>
  </si>
  <si>
    <t>07.28 MP SGS 2045</t>
  </si>
  <si>
    <t>07-08-2045</t>
  </si>
  <si>
    <t>IN4920240129</t>
  </si>
  <si>
    <t>07.29 JK SGS 2045</t>
  </si>
  <si>
    <t>IN4520240248</t>
  </si>
  <si>
    <t>07.28 TS SGS 2046</t>
  </si>
  <si>
    <t>07-08-2046</t>
  </si>
  <si>
    <t>IN2220240138</t>
  </si>
  <si>
    <t>07.26 MH SGS 2049</t>
  </si>
  <si>
    <t>07-08-2049</t>
  </si>
  <si>
    <t>IN2020240114</t>
  </si>
  <si>
    <t>07.27 KL SGS 2059</t>
  </si>
  <si>
    <t>07-08-2059</t>
  </si>
  <si>
    <t>13-08-2024</t>
  </si>
  <si>
    <t>IN1520240020</t>
  </si>
  <si>
    <t>07.05 GJ SGS 2028</t>
  </si>
  <si>
    <t>14-08-2028</t>
  </si>
  <si>
    <t>IN1520240038</t>
  </si>
  <si>
    <t>07.06 GJ SGS 2029</t>
  </si>
  <si>
    <t>14-08-2029</t>
  </si>
  <si>
    <t>IN1320240014</t>
  </si>
  <si>
    <t>07.26 BR SGS 2033</t>
  </si>
  <si>
    <t>14-08-2033</t>
  </si>
  <si>
    <t>IN3120240210</t>
  </si>
  <si>
    <t>07.21 TN SGS 2034</t>
  </si>
  <si>
    <t>14-08-2034</t>
  </si>
  <si>
    <t>IN4520240255</t>
  </si>
  <si>
    <t>07.26 TS SGS 2035</t>
  </si>
  <si>
    <t>14-08-2035</t>
  </si>
  <si>
    <t>IN4520240263</t>
  </si>
  <si>
    <t>07.28 TS SGS 2038</t>
  </si>
  <si>
    <t>14-08-2038</t>
  </si>
  <si>
    <t>IN4520240271</t>
  </si>
  <si>
    <t>07.28 TS SGS 2045</t>
  </si>
  <si>
    <t>14-08-2045</t>
  </si>
  <si>
    <t>IN4920240137</t>
  </si>
  <si>
    <t>07.27 JK SGS 2049</t>
  </si>
  <si>
    <t>14-08-2049</t>
  </si>
  <si>
    <t>20-08-2024</t>
  </si>
  <si>
    <t>IN2520240044</t>
  </si>
  <si>
    <t>07.20 MZ SGS 2031</t>
  </si>
  <si>
    <t>21-08-2031</t>
  </si>
  <si>
    <t>IN1320240022</t>
  </si>
  <si>
    <t>07.24 BR SGS 2033</t>
  </si>
  <si>
    <t>21-08-2033</t>
  </si>
  <si>
    <t>IN3120240228</t>
  </si>
  <si>
    <t>07.19 TN SGS 2034</t>
  </si>
  <si>
    <t>21-08-2034</t>
  </si>
  <si>
    <t>IN2220240146</t>
  </si>
  <si>
    <t>07.21 MH SGS 2035</t>
  </si>
  <si>
    <t>21-08-2035</t>
  </si>
  <si>
    <t>IN1620240128</t>
  </si>
  <si>
    <t>07.24 HR SGS 2036</t>
  </si>
  <si>
    <t>21-08-2036</t>
  </si>
  <si>
    <t>IN1620240136</t>
  </si>
  <si>
    <t>07.25 HR SGS 2039</t>
  </si>
  <si>
    <t>21-08-2039</t>
  </si>
  <si>
    <t>IN2220240153</t>
  </si>
  <si>
    <t>07.23 MH SGS 2040</t>
  </si>
  <si>
    <t>21-08-2040</t>
  </si>
  <si>
    <t>IN3420240076</t>
  </si>
  <si>
    <t>07.24 WB SGS 2042</t>
  </si>
  <si>
    <t>21-08-2042</t>
  </si>
  <si>
    <t>IN2220240161</t>
  </si>
  <si>
    <t>07.22 MH SGS 2045</t>
  </si>
  <si>
    <t>21-08-2045</t>
  </si>
  <si>
    <t>IN2220240179</t>
  </si>
  <si>
    <t>07.22 MH SGS 2050</t>
  </si>
  <si>
    <t>21-08-2050</t>
  </si>
  <si>
    <t>IN4920240145</t>
  </si>
  <si>
    <t>07.23 JK SGS 2051</t>
  </si>
  <si>
    <t>21-08-2051</t>
  </si>
  <si>
    <t>27-08-2024</t>
  </si>
  <si>
    <t>IN3120240236</t>
  </si>
  <si>
    <t>07.06 TN SGS 2029</t>
  </si>
  <si>
    <t>28-08-2029</t>
  </si>
  <si>
    <t>IN2920240230</t>
  </si>
  <si>
    <t>07.23 RJ SGS 2033</t>
  </si>
  <si>
    <t>28-08-2033</t>
  </si>
  <si>
    <t>IN1320240030</t>
  </si>
  <si>
    <t>07.25 BR SGS 2033</t>
  </si>
  <si>
    <t>IN2220240187</t>
  </si>
  <si>
    <t>07.20 MH SGS 2034</t>
  </si>
  <si>
    <t>28-08-2034</t>
  </si>
  <si>
    <t>IN2920240248</t>
  </si>
  <si>
    <t>07.22 RJ SGS 2034</t>
  </si>
  <si>
    <t>IN1420240039</t>
  </si>
  <si>
    <t>07.23 GA SGS 2034</t>
  </si>
  <si>
    <t>IN1020240454</t>
  </si>
  <si>
    <t>07.24 AP SGS 2036</t>
  </si>
  <si>
    <t>28-08-2036</t>
  </si>
  <si>
    <t>IN1620240144</t>
  </si>
  <si>
    <t>07.24 HR SGS 2036 28 AUG</t>
  </si>
  <si>
    <t>IN2820240181</t>
  </si>
  <si>
    <t>07.26 PN SGS 2036</t>
  </si>
  <si>
    <t>IN2320240038</t>
  </si>
  <si>
    <t>07.27 MN SGS 2036</t>
  </si>
  <si>
    <t>IN2820240199</t>
  </si>
  <si>
    <t>07.26 PN SGS 2037</t>
  </si>
  <si>
    <t>28-08-2037</t>
  </si>
  <si>
    <t>IN2120240030</t>
  </si>
  <si>
    <t>07.26 MP SGS 2038</t>
  </si>
  <si>
    <t>28-08-2038</t>
  </si>
  <si>
    <t>IN2220240195</t>
  </si>
  <si>
    <t>07.24 MH SGS 2039</t>
  </si>
  <si>
    <t>28-08-2039</t>
  </si>
  <si>
    <t>IN1220240064</t>
  </si>
  <si>
    <t>07.26 AS SGS 2039</t>
  </si>
  <si>
    <t>IN2020240122</t>
  </si>
  <si>
    <t>07.26 KL SGS 2039</t>
  </si>
  <si>
    <t>IN1020240462</t>
  </si>
  <si>
    <t>07.27 AP SGS 2041</t>
  </si>
  <si>
    <t>28-08-2041</t>
  </si>
  <si>
    <t>IN2920240255</t>
  </si>
  <si>
    <t>07.27 RJ SGS 2042</t>
  </si>
  <si>
    <t>28-08-2042</t>
  </si>
  <si>
    <t>IN2220240203</t>
  </si>
  <si>
    <t>07.25 MH SGS 2044</t>
  </si>
  <si>
    <t>28-08-2044</t>
  </si>
  <si>
    <t>IN2120240048</t>
  </si>
  <si>
    <t>07.22 MP SGS 2045</t>
  </si>
  <si>
    <t>28-08-2045</t>
  </si>
  <si>
    <t>IN1020240470</t>
  </si>
  <si>
    <t>07.23 AP SGS 2046</t>
  </si>
  <si>
    <t>28-08-2046</t>
  </si>
  <si>
    <t>IN2920240263</t>
  </si>
  <si>
    <t>07.23 RJ SGS 2046</t>
  </si>
  <si>
    <t>IN2220240211</t>
  </si>
  <si>
    <t>07.22 MH SGS 2049</t>
  </si>
  <si>
    <t>28-08-2049</t>
  </si>
  <si>
    <t>IN3420240084</t>
  </si>
  <si>
    <t>07.23 WB SGS 2049</t>
  </si>
  <si>
    <t>IN3120240244</t>
  </si>
  <si>
    <t>07.22 TN SGS 2054</t>
  </si>
  <si>
    <t>28-08-2054</t>
  </si>
  <si>
    <t>IN4920240152</t>
  </si>
  <si>
    <t>07.23 JK SGS 2054</t>
  </si>
  <si>
    <t>IN2020240130</t>
  </si>
  <si>
    <t>07.22 KL SGS 2059</t>
  </si>
  <si>
    <t>28-08-2059</t>
  </si>
  <si>
    <t>03-09-2024</t>
  </si>
  <si>
    <t>IN3120240251</t>
  </si>
  <si>
    <t>07.06 TN SGS 2029 04 SEP</t>
  </si>
  <si>
    <t>04-09-2029</t>
  </si>
  <si>
    <t>IN3120240269</t>
  </si>
  <si>
    <t>07.19 TN SGS 2032</t>
  </si>
  <si>
    <t>04-09-2032</t>
  </si>
  <si>
    <t>IN1020240488</t>
  </si>
  <si>
    <t>07.23 AP SGS 2034</t>
  </si>
  <si>
    <t>04-09-2034</t>
  </si>
  <si>
    <t>IN2920240271</t>
  </si>
  <si>
    <t>07.24 RJ SGS 2034</t>
  </si>
  <si>
    <t>IN2420240052</t>
  </si>
  <si>
    <t>07.25 ML SGS 2034</t>
  </si>
  <si>
    <t>IN2220240229</t>
  </si>
  <si>
    <t>07.23 MH SGS 2035</t>
  </si>
  <si>
    <t>04-09-2035</t>
  </si>
  <si>
    <t>IN1420240047</t>
  </si>
  <si>
    <t>07.25 GA SGS 2035</t>
  </si>
  <si>
    <t>IN1620240151</t>
  </si>
  <si>
    <t>07.25 HR SGS 2036</t>
  </si>
  <si>
    <t>04-09-2036</t>
  </si>
  <si>
    <t>IN1020240496</t>
  </si>
  <si>
    <t>07.25 AP SGS 2037</t>
  </si>
  <si>
    <t>04-09-2037</t>
  </si>
  <si>
    <t>IN4520240289</t>
  </si>
  <si>
    <t>07.25 TS SGS 2038</t>
  </si>
  <si>
    <t>04-09-2038</t>
  </si>
  <si>
    <t>IN2020240148</t>
  </si>
  <si>
    <t>07.24 KL SGS 2040</t>
  </si>
  <si>
    <t>04-09-2040</t>
  </si>
  <si>
    <t>IN2220240237</t>
  </si>
  <si>
    <t>07.24 MH SGS 2040</t>
  </si>
  <si>
    <t>IN1020240504</t>
  </si>
  <si>
    <t>07.25 AP SGS 2044</t>
  </si>
  <si>
    <t>04-09-2044</t>
  </si>
  <si>
    <t>IN1220240072</t>
  </si>
  <si>
    <t>07.25 AS SGS 2044</t>
  </si>
  <si>
    <t>IN2220240245</t>
  </si>
  <si>
    <t>07.25 MH SGS 2045</t>
  </si>
  <si>
    <t>04-09-2045</t>
  </si>
  <si>
    <t>IN3420240092</t>
  </si>
  <si>
    <t>07.25 WB SGS 2045</t>
  </si>
  <si>
    <t>IN4520240297</t>
  </si>
  <si>
    <t>07.25 TS SGS 2046</t>
  </si>
  <si>
    <t>04-09-2046</t>
  </si>
  <si>
    <t>IN1020240512</t>
  </si>
  <si>
    <t>07.25 AP SGS 2047</t>
  </si>
  <si>
    <t>04-09-2047</t>
  </si>
  <si>
    <t>IN2220240252</t>
  </si>
  <si>
    <t>07.26 MH SGS 2050</t>
  </si>
  <si>
    <t>04-09-2050</t>
  </si>
  <si>
    <t>10-09-2024</t>
  </si>
  <si>
    <t>IN3120240277</t>
  </si>
  <si>
    <t>07.03 TN SGS 2029</t>
  </si>
  <si>
    <t>11-09-2029</t>
  </si>
  <si>
    <t>IN1320240048</t>
  </si>
  <si>
    <t>07.21 BR SGS 2033</t>
  </si>
  <si>
    <t>11-09-2033</t>
  </si>
  <si>
    <t>IN4520240305</t>
  </si>
  <si>
    <t>07.22 TS SGS 2038</t>
  </si>
  <si>
    <t>11-09-2038</t>
  </si>
  <si>
    <t>IN2520240051</t>
  </si>
  <si>
    <t>07.23 MZ SGS 2038</t>
  </si>
  <si>
    <t>IN1720240085</t>
  </si>
  <si>
    <t>07.22 HP SGS 2039</t>
  </si>
  <si>
    <t>11-09-2039</t>
  </si>
  <si>
    <t>IN2020240155</t>
  </si>
  <si>
    <t>07.23 KL SGS 2045</t>
  </si>
  <si>
    <t>11-09-2045</t>
  </si>
  <si>
    <t>IN3120240285</t>
  </si>
  <si>
    <t>07.22 TN SGS 2054 11 SEP</t>
  </si>
  <si>
    <t>11-09-2054</t>
  </si>
  <si>
    <t>17-09-2024</t>
  </si>
  <si>
    <t>IN3520240018</t>
  </si>
  <si>
    <t>07.00 CG SGS 2029</t>
  </si>
  <si>
    <t>19-09-2029</t>
  </si>
  <si>
    <t>IN2220240260</t>
  </si>
  <si>
    <t>07.10 MH SGS 2033</t>
  </si>
  <si>
    <t>19-09-2033</t>
  </si>
  <si>
    <t>IN1320240055</t>
  </si>
  <si>
    <t>07.11 BR SGS 2033</t>
  </si>
  <si>
    <t>IN3120240293</t>
  </si>
  <si>
    <t>07.10 TN SGS 2034</t>
  </si>
  <si>
    <t>19-09-2034</t>
  </si>
  <si>
    <t>IN1220240080</t>
  </si>
  <si>
    <t>07.13 AS SGS 2034</t>
  </si>
  <si>
    <t>IN2220240278</t>
  </si>
  <si>
    <t>07.12 MH SGS 2036</t>
  </si>
  <si>
    <t>19-09-2036</t>
  </si>
  <si>
    <t>IN1620240169</t>
  </si>
  <si>
    <t>07.13 HR SGS 2036</t>
  </si>
  <si>
    <t>IN4520240313</t>
  </si>
  <si>
    <t>07.13 TS SGS 2036</t>
  </si>
  <si>
    <t>IN2220240286</t>
  </si>
  <si>
    <t>07.13 MH SGS 2037</t>
  </si>
  <si>
    <t>19-09-2037</t>
  </si>
  <si>
    <t>IN2220240294</t>
  </si>
  <si>
    <t>07.13 MH SGS 2043</t>
  </si>
  <si>
    <t>19-09-2043</t>
  </si>
  <si>
    <t>IN2020240163</t>
  </si>
  <si>
    <t>07.14 KL SGS 2047</t>
  </si>
  <si>
    <t>19-09-2047</t>
  </si>
  <si>
    <t>Chattisgarh</t>
  </si>
  <si>
    <t>IN3520210029</t>
  </si>
  <si>
    <t>06.82 CG SDL 2028</t>
  </si>
  <si>
    <t>IN3520230027</t>
  </si>
  <si>
    <t>07.40 CG SGS 2030</t>
  </si>
  <si>
    <t>24-09-2024</t>
  </si>
  <si>
    <t>IN1920240018</t>
  </si>
  <si>
    <t>06.95 KA SGS 2028</t>
  </si>
  <si>
    <t>25-09-2028</t>
  </si>
  <si>
    <t>IN3520240026</t>
  </si>
  <si>
    <t>07.03 CG SGS 2030</t>
  </si>
  <si>
    <t>25-09-2030</t>
  </si>
  <si>
    <t>IN1220240098</t>
  </si>
  <si>
    <t>07.05 AS SGS 2031</t>
  </si>
  <si>
    <t>25-09-2031</t>
  </si>
  <si>
    <t>IN2220240302</t>
  </si>
  <si>
    <t>07.07 MH SGS 2032</t>
  </si>
  <si>
    <t>25-09-2032</t>
  </si>
  <si>
    <t>IN1320240063</t>
  </si>
  <si>
    <t>07.12 BR SGS 2033</t>
  </si>
  <si>
    <t>25-09-2033</t>
  </si>
  <si>
    <t>IN2920240289</t>
  </si>
  <si>
    <t>07.10 RJ SGS 2034</t>
  </si>
  <si>
    <t>25-09-2034</t>
  </si>
  <si>
    <t>IN1420240054</t>
  </si>
  <si>
    <t>07.12 GA SGS 2034</t>
  </si>
  <si>
    <t>IN2220240310</t>
  </si>
  <si>
    <t>07.11 MH SGS 2036</t>
  </si>
  <si>
    <t>25-09-2036</t>
  </si>
  <si>
    <t>IN1620240177</t>
  </si>
  <si>
    <t>07.12 HR SGS 2036</t>
  </si>
  <si>
    <t>IN2120240055</t>
  </si>
  <si>
    <t>07.12 MP SGS 2036</t>
  </si>
  <si>
    <t>IN2220240328</t>
  </si>
  <si>
    <t>07.12 MH SGS 2038</t>
  </si>
  <si>
    <t>25-09-2038</t>
  </si>
  <si>
    <t>IN2920240297</t>
  </si>
  <si>
    <t>07.13 RJ SGS 2039</t>
  </si>
  <si>
    <t>25-09-2039</t>
  </si>
  <si>
    <t>IN2920240305</t>
  </si>
  <si>
    <t>07.15 RJ SGS 2042</t>
  </si>
  <si>
    <t>25-09-2042</t>
  </si>
  <si>
    <t>IN2220240336</t>
  </si>
  <si>
    <t>07.12 MH SGS 2043</t>
  </si>
  <si>
    <t>25-09-2043</t>
  </si>
  <si>
    <t>IN2120240063</t>
  </si>
  <si>
    <t>07.14 MP SGS 2043</t>
  </si>
  <si>
    <t>IN2820240207</t>
  </si>
  <si>
    <t>07.15 PN SGS 2044</t>
  </si>
  <si>
    <t>25-09-2044</t>
  </si>
  <si>
    <t>IN3420240100</t>
  </si>
  <si>
    <t>07.15 WB SGS 2044</t>
  </si>
  <si>
    <t>IN3420240118</t>
  </si>
  <si>
    <t>07.15 WB SGS 2045</t>
  </si>
  <si>
    <t>25-09-2045</t>
  </si>
  <si>
    <t>IN2920240313</t>
  </si>
  <si>
    <t>07.13 RJ SGS 2046</t>
  </si>
  <si>
    <t>25-09-2046</t>
  </si>
  <si>
    <t>IN2820240215</t>
  </si>
  <si>
    <t>07.14 PN SGS 2049</t>
  </si>
  <si>
    <t>25-09-2049</t>
  </si>
  <si>
    <t>Row Labels</t>
  </si>
  <si>
    <t>Sum of SumProduct</t>
  </si>
  <si>
    <t>(blank)</t>
  </si>
  <si>
    <t>Grand Total</t>
  </si>
  <si>
    <t>Column Labels</t>
  </si>
  <si>
    <t>Total Sum of SumProduct</t>
  </si>
  <si>
    <t>01-10-2024</t>
  </si>
  <si>
    <t>IN1920240026</t>
  </si>
  <si>
    <t>06.90 KA SGS 2027</t>
  </si>
  <si>
    <t>03-10-2027</t>
  </si>
  <si>
    <t>IN1920240034</t>
  </si>
  <si>
    <t>07.00 KA SGS 2030</t>
  </si>
  <si>
    <t>03-10-2030</t>
  </si>
  <si>
    <t xml:space="preserve">6.9888	</t>
  </si>
  <si>
    <t>IN1320240071</t>
  </si>
  <si>
    <t>07.11 BR SGS 2033 03 OCT</t>
  </si>
  <si>
    <t>03-10-2033</t>
  </si>
  <si>
    <t xml:space="preserve">7.1033	</t>
  </si>
  <si>
    <t>IN2020240171</t>
  </si>
  <si>
    <t>07.10 KL SGS 2034</t>
  </si>
  <si>
    <t>03-10-2034</t>
  </si>
  <si>
    <t xml:space="preserve">7.0940	</t>
  </si>
  <si>
    <t>IN2420240060</t>
  </si>
  <si>
    <t>07.12 ML SGS 2034</t>
  </si>
  <si>
    <t xml:space="preserve">7.1057	</t>
  </si>
  <si>
    <t>IN1420240062</t>
  </si>
  <si>
    <t>07.12 GA SGS 2035</t>
  </si>
  <si>
    <t>03-10-2035</t>
  </si>
  <si>
    <t xml:space="preserve">7.1177	</t>
  </si>
  <si>
    <t>IN1620240185</t>
  </si>
  <si>
    <t>07.12 HR SGS 2036 03 OCT</t>
  </si>
  <si>
    <t>03-10-2036</t>
  </si>
  <si>
    <t xml:space="preserve">7.1084	</t>
  </si>
  <si>
    <t>IN1020240520</t>
  </si>
  <si>
    <t>07.11 AP SGS 2038</t>
  </si>
  <si>
    <t>03-10-2038</t>
  </si>
  <si>
    <t xml:space="preserve">7.1069	</t>
  </si>
  <si>
    <t>IN4520240321</t>
  </si>
  <si>
    <t>07.12 TS SGS 2039</t>
  </si>
  <si>
    <t>03-10-2039</t>
  </si>
  <si>
    <t xml:space="preserve">7.1160	</t>
  </si>
  <si>
    <t>IN1220240106</t>
  </si>
  <si>
    <t>07.13 AS SGS 2039</t>
  </si>
  <si>
    <t>IN4520240339</t>
  </si>
  <si>
    <t>07.14 TS SGS 2042</t>
  </si>
  <si>
    <t>03-10-2042</t>
  </si>
  <si>
    <t>IN1020240538</t>
  </si>
  <si>
    <t>07.14 AP SGS 2044</t>
  </si>
  <si>
    <t>03-10-2044</t>
  </si>
  <si>
    <t>IN3420240126</t>
  </si>
  <si>
    <t>07.15 WB SGS 2044 03 OCT</t>
  </si>
  <si>
    <t>IN1020240546</t>
  </si>
  <si>
    <t>07.14 AP SGS 2048</t>
  </si>
  <si>
    <t>03-10-2048</t>
  </si>
  <si>
    <t xml:space="preserve">7.1323	</t>
  </si>
  <si>
    <t>IN2920220018</t>
  </si>
  <si>
    <t>07.70 RJ SDL 2032</t>
  </si>
  <si>
    <t xml:space="preserve">7.0821	</t>
  </si>
  <si>
    <t>08-10-2024</t>
  </si>
  <si>
    <t>IN3620240033</t>
  </si>
  <si>
    <t>07.05 UK SGS 2029</t>
  </si>
  <si>
    <t>09-10-2029</t>
  </si>
  <si>
    <t>IN1920240042</t>
  </si>
  <si>
    <t>07.10 KA SGS 2032</t>
  </si>
  <si>
    <t>09-10-2032</t>
  </si>
  <si>
    <t>IN2220240344</t>
  </si>
  <si>
    <t>07.10 MH SGS 2032</t>
  </si>
  <si>
    <t>IN1920240059</t>
  </si>
  <si>
    <t>07.12 KA SGS 2033</t>
  </si>
  <si>
    <t>09-10-2033</t>
  </si>
  <si>
    <t>IN1320240089</t>
  </si>
  <si>
    <t>07.14 BR SGS 2033</t>
  </si>
  <si>
    <t>IN3120240301</t>
  </si>
  <si>
    <t>07.12 TN SGS 2034</t>
  </si>
  <si>
    <t>09-10-2034</t>
  </si>
  <si>
    <t>IN1220240114</t>
  </si>
  <si>
    <t>07.13 AS SGS 2034 09 OCT</t>
  </si>
  <si>
    <t>IN3020240013</t>
  </si>
  <si>
    <t>07.14 SK SGS 2034</t>
  </si>
  <si>
    <t>IN2120240071</t>
  </si>
  <si>
    <t>07.15 MP SGS 2035</t>
  </si>
  <si>
    <t>09-10-2035</t>
  </si>
  <si>
    <t>IN2220240351</t>
  </si>
  <si>
    <t>07.13 MH SGS 2037 09 OCT</t>
  </si>
  <si>
    <t>09-10-2037</t>
  </si>
  <si>
    <t>IN2520240069</t>
  </si>
  <si>
    <t>07.15 MZ SGS 2039</t>
  </si>
  <si>
    <t>09-10-2039</t>
  </si>
  <si>
    <t>IN2120240089</t>
  </si>
  <si>
    <t>07.15 MP SGS 2043</t>
  </si>
  <si>
    <t>09-10-2043</t>
  </si>
  <si>
    <t>IN4920240160</t>
  </si>
  <si>
    <t>07.16 JK SGS 2049</t>
  </si>
  <si>
    <t>09-10-2049</t>
  </si>
  <si>
    <t>IN3520230068</t>
  </si>
  <si>
    <t>07.54 CG SGS 2031</t>
  </si>
  <si>
    <t>04-10-2031</t>
  </si>
  <si>
    <t>15-10-2024</t>
  </si>
  <si>
    <t>IN1520240046</t>
  </si>
  <si>
    <t>06.82 GJ SGS 2027</t>
  </si>
  <si>
    <t>16-10-2027</t>
  </si>
  <si>
    <t>IN3320240010</t>
  </si>
  <si>
    <t>07.08 UP SGS 2032</t>
  </si>
  <si>
    <t>16-10-2032</t>
  </si>
  <si>
    <t>IN1720240093</t>
  </si>
  <si>
    <t>07.08 HP SGS 2034</t>
  </si>
  <si>
    <t>16-10-2034</t>
  </si>
  <si>
    <t>IN1920240067</t>
  </si>
  <si>
    <t>07.08 KA SGS 2034</t>
  </si>
  <si>
    <t>IN3820240031</t>
  </si>
  <si>
    <t>07.09 PY SGS 2034</t>
  </si>
  <si>
    <t>IN1920240075</t>
  </si>
  <si>
    <t>07.09 KA SGS 2035</t>
  </si>
  <si>
    <t>16-10-2035</t>
  </si>
  <si>
    <t>IN2920240321</t>
  </si>
  <si>
    <t>07.09 RJ SGS 2035</t>
  </si>
  <si>
    <t>IN2820240223</t>
  </si>
  <si>
    <t>07.11 PN SGS 2044</t>
  </si>
  <si>
    <t>16-10-2044</t>
  </si>
  <si>
    <t>IN4520240347</t>
  </si>
  <si>
    <t>07.11 TS SGS 2045</t>
  </si>
  <si>
    <t>16-10-2045</t>
  </si>
  <si>
    <t>IN3820160049</t>
  </si>
  <si>
    <t>07.25 PY SDL 2032</t>
  </si>
  <si>
    <t>IN2920220232</t>
  </si>
  <si>
    <t>07.65 RJ SGS 2033</t>
  </si>
  <si>
    <t>22-10-2024</t>
  </si>
  <si>
    <t>IN3120240319</t>
  </si>
  <si>
    <t>07.00 TN SGS 2029</t>
  </si>
  <si>
    <t>23-10-2029</t>
  </si>
  <si>
    <t>IN1320240097</t>
  </si>
  <si>
    <t>23-10-2033</t>
  </si>
  <si>
    <t>IN1420240070</t>
  </si>
  <si>
    <t>07.12 GA SGS 2034 23 OCT</t>
  </si>
  <si>
    <t>23-10-2034</t>
  </si>
  <si>
    <t>IN1920240083</t>
  </si>
  <si>
    <t>07.10 KA SGS 2035</t>
  </si>
  <si>
    <t>23-10-2035</t>
  </si>
  <si>
    <t>29-10-2024</t>
  </si>
  <si>
    <t>IN2920240339</t>
  </si>
  <si>
    <t>07.13 RJ SGS 2034</t>
  </si>
  <si>
    <t>30-10-2034</t>
  </si>
  <si>
    <t>IN3120240327</t>
  </si>
  <si>
    <t>07.13 TN SGS 2034</t>
  </si>
  <si>
    <t>IN1320240105</t>
  </si>
  <si>
    <t>07.15 BR SGS 2034</t>
  </si>
  <si>
    <t>IN1920240091</t>
  </si>
  <si>
    <t>07.15 KA SGS 2036</t>
  </si>
  <si>
    <t>30-10-2036</t>
  </si>
  <si>
    <t>IN1020240553</t>
  </si>
  <si>
    <t>07.15 AP SGS 2039</t>
  </si>
  <si>
    <t>30-10-2039</t>
  </si>
  <si>
    <t>IN2020240189</t>
  </si>
  <si>
    <t>07.15 KL SGS 2039</t>
  </si>
  <si>
    <t>IN2320240046</t>
  </si>
  <si>
    <t>07.15 MN SGS 2039</t>
  </si>
  <si>
    <t>IN1020240561</t>
  </si>
  <si>
    <t>07.17 AP SGS 2043</t>
  </si>
  <si>
    <t>30-10-2043</t>
  </si>
  <si>
    <t>IN2820240231</t>
  </si>
  <si>
    <t>07.17 PN SGS 2044</t>
  </si>
  <si>
    <t>30-10-2044</t>
  </si>
  <si>
    <t>IN2920240347</t>
  </si>
  <si>
    <t>07.16 RJ SGS 2045</t>
  </si>
  <si>
    <t>30-10-2045</t>
  </si>
  <si>
    <t>IN1020240579</t>
  </si>
  <si>
    <t>07.16 AP SGS 2047</t>
  </si>
  <si>
    <t>30-10-2047</t>
  </si>
  <si>
    <t>IN4520240354</t>
  </si>
  <si>
    <t>07.16 TS SGS 2047</t>
  </si>
  <si>
    <t>IN4520240362</t>
  </si>
  <si>
    <t>07.16 TS SGS 2049</t>
  </si>
  <si>
    <t>30-10-2049</t>
  </si>
  <si>
    <t>IN3120240335</t>
  </si>
  <si>
    <t>07.16 TN SGS 2054</t>
  </si>
  <si>
    <t>30-10-2054</t>
  </si>
  <si>
    <t>IN2920230363</t>
  </si>
  <si>
    <t>07.67 RJ SGS 2033</t>
  </si>
  <si>
    <t>27-12-2033</t>
  </si>
  <si>
    <t>05-11-2024</t>
  </si>
  <si>
    <t>IN3120240343</t>
  </si>
  <si>
    <t>07.02 TN SGS 2029</t>
  </si>
  <si>
    <t>06-11-2029</t>
  </si>
  <si>
    <t>IN3620240041</t>
  </si>
  <si>
    <t>07.06 UK SGS 2030</t>
  </si>
  <si>
    <t>06-11-2030</t>
  </si>
  <si>
    <t>IN3120240350</t>
  </si>
  <si>
    <t>07.12 TN SGS 2034 06 NOV</t>
  </si>
  <si>
    <t>06-11-2034</t>
  </si>
  <si>
    <t>IN1320240113</t>
  </si>
  <si>
    <t>07.13 BR SGS 2034</t>
  </si>
  <si>
    <t>IN1620240193</t>
  </si>
  <si>
    <t>07.13 HR SGS 2036 06 NOV</t>
  </si>
  <si>
    <t>06-11-2036</t>
  </si>
  <si>
    <t>IN2020240197</t>
  </si>
  <si>
    <t>07.15 KL SGS 2040</t>
  </si>
  <si>
    <t>06-11-2040</t>
  </si>
  <si>
    <t>IN2520240077</t>
  </si>
  <si>
    <t>07.15 MZ SGS 2040</t>
  </si>
  <si>
    <t>IN1020240587</t>
  </si>
  <si>
    <t>07.15 AP SGS 2042</t>
  </si>
  <si>
    <t>06-11-2042</t>
  </si>
  <si>
    <t>IN1020240595</t>
  </si>
  <si>
    <t>07.15 AP SGS 2047</t>
  </si>
  <si>
    <t>06-11-2047</t>
  </si>
  <si>
    <t>12-11-2024</t>
  </si>
  <si>
    <t>IN1520240053</t>
  </si>
  <si>
    <t>07.05 GJ SGS 2031</t>
  </si>
  <si>
    <t>13-11-2031</t>
  </si>
  <si>
    <t>IN1520240061</t>
  </si>
  <si>
    <t>07.08 GJ SGS 2033</t>
  </si>
  <si>
    <t>13-11-2033</t>
  </si>
  <si>
    <t>IN1620240201</t>
  </si>
  <si>
    <t>07.12 HR SGS 2037</t>
  </si>
  <si>
    <t>13-11-2037</t>
  </si>
  <si>
    <t>IN1720240101</t>
  </si>
  <si>
    <t>07.13 HP SGS 2039</t>
  </si>
  <si>
    <t>13-11-2039</t>
  </si>
  <si>
    <t>IN4520240370</t>
  </si>
  <si>
    <t>07.13 TS SGS 2039</t>
  </si>
  <si>
    <t>19-11-2024</t>
  </si>
  <si>
    <t>IN2020240205</t>
  </si>
  <si>
    <t>07.08 KL SGS 2031</t>
  </si>
  <si>
    <t>21-11-2031</t>
  </si>
  <si>
    <t>IN3320240028</t>
  </si>
  <si>
    <t>07.10 UP SGS 2032</t>
  </si>
  <si>
    <t>21-11-2032</t>
  </si>
  <si>
    <t>IN3120240368</t>
  </si>
  <si>
    <t>07.11 TN SGS 2034</t>
  </si>
  <si>
    <t>21-11-2034</t>
  </si>
  <si>
    <t>IN1320240121</t>
  </si>
  <si>
    <t>07.13 BR SGS 2034 21 NOV</t>
  </si>
  <si>
    <t>IN1420240088</t>
  </si>
  <si>
    <t>07.13 GA SGS 2034</t>
  </si>
  <si>
    <t>IN2720240018</t>
  </si>
  <si>
    <t>07.15 OD SGS 2038</t>
  </si>
  <si>
    <t>21-11-2038</t>
  </si>
  <si>
    <t>26-11-2024</t>
  </si>
  <si>
    <t>IN1520240079</t>
  </si>
  <si>
    <t>07.05 GJ SGS 2029</t>
  </si>
  <si>
    <t>27-11-2029</t>
  </si>
  <si>
    <t>IN1920240109</t>
  </si>
  <si>
    <t>07.07 KA SGS 2029</t>
  </si>
  <si>
    <t>IN1920240117</t>
  </si>
  <si>
    <t>07.09 KA SGS 2030</t>
  </si>
  <si>
    <t>27-11-2030</t>
  </si>
  <si>
    <t>IN3120240376</t>
  </si>
  <si>
    <t>07.10 TN SGS 2032</t>
  </si>
  <si>
    <t>27-11-2032</t>
  </si>
  <si>
    <t>IN1020240603</t>
  </si>
  <si>
    <t>07.14 AP SGS 2034</t>
  </si>
  <si>
    <t>27-11-2034</t>
  </si>
  <si>
    <t>IN3120240384</t>
  </si>
  <si>
    <t>07.14 TN SGS 2034</t>
  </si>
  <si>
    <t>IN2920240354</t>
  </si>
  <si>
    <t>07.16 RJ SGS 2034</t>
  </si>
  <si>
    <t>IN1320240139</t>
  </si>
  <si>
    <t>07.18 BR SGS 2034</t>
  </si>
  <si>
    <t>IN1420240096</t>
  </si>
  <si>
    <t>07.17 GA SGS 2035</t>
  </si>
  <si>
    <t>27-11-2035</t>
  </si>
  <si>
    <t>IN3320240036</t>
  </si>
  <si>
    <t>07.19 UP SGS 2036</t>
  </si>
  <si>
    <t>27-11-2036</t>
  </si>
  <si>
    <t>IN1620240219</t>
  </si>
  <si>
    <t>07.19 HR SGS 2037</t>
  </si>
  <si>
    <t>27-11-2037</t>
  </si>
  <si>
    <t>IN2920240362</t>
  </si>
  <si>
    <t>07.18 RJ SGS 2038</t>
  </si>
  <si>
    <t>27-11-2038</t>
  </si>
  <si>
    <t>IN2120240097</t>
  </si>
  <si>
    <t>07.19 MP SGS 2038</t>
  </si>
  <si>
    <t>IN3420240134</t>
  </si>
  <si>
    <t>07.18 WB SGS 2039</t>
  </si>
  <si>
    <t>27-11-2039</t>
  </si>
  <si>
    <t>IN1020240611</t>
  </si>
  <si>
    <t>07.18 AP SGS 2040</t>
  </si>
  <si>
    <t>27-11-2040</t>
  </si>
  <si>
    <t>IN3420240142</t>
  </si>
  <si>
    <t>07.18 WB SGS 2041</t>
  </si>
  <si>
    <t>27-11-2041</t>
  </si>
  <si>
    <t>IN1120240016</t>
  </si>
  <si>
    <t>07.16 AR SGS 2044</t>
  </si>
  <si>
    <t>27-11-2044</t>
  </si>
  <si>
    <t>IN2120240105</t>
  </si>
  <si>
    <t>07.16 MP SGS 2044</t>
  </si>
  <si>
    <t>IN3120240392</t>
  </si>
  <si>
    <t>07.16 TN SGS 2054 27 NOV</t>
  </si>
  <si>
    <t>27-11-2054</t>
  </si>
  <si>
    <t xml:space="preserve">       7.0721	</t>
  </si>
  <si>
    <t xml:space="preserve">       7.0743	</t>
  </si>
  <si>
    <t>03-12-2024</t>
  </si>
  <si>
    <t>IN3120240400</t>
  </si>
  <si>
    <t>06.96 TN SGS 2028</t>
  </si>
  <si>
    <t>04-12-2028</t>
  </si>
  <si>
    <t>IN1520240087</t>
  </si>
  <si>
    <t>07.04 GJ SGS 2032</t>
  </si>
  <si>
    <t>04-12-2032</t>
  </si>
  <si>
    <t>IN2820240249</t>
  </si>
  <si>
    <t>07.08 PN SGS 2034</t>
  </si>
  <si>
    <t>04-12-2034</t>
  </si>
  <si>
    <t>IN2920240370</t>
  </si>
  <si>
    <t>07.08 RJ SGS 2034</t>
  </si>
  <si>
    <t>IN3120240418</t>
  </si>
  <si>
    <t>07.08 TN SGS 2034</t>
  </si>
  <si>
    <t>IN1020240629</t>
  </si>
  <si>
    <t>07.10 AP SGS 2034</t>
  </si>
  <si>
    <t>IN1720240119</t>
  </si>
  <si>
    <t>07.11 HP SGS 2034</t>
  </si>
  <si>
    <t>IN1220240122</t>
  </si>
  <si>
    <t>07.12 AS SGS 2034</t>
  </si>
  <si>
    <t>IN1320240147</t>
  </si>
  <si>
    <t>IN2020240213</t>
  </si>
  <si>
    <t>07.12 KL SGS 2035</t>
  </si>
  <si>
    <t>04-12-2035</t>
  </si>
  <si>
    <t>IN2820240256</t>
  </si>
  <si>
    <t>07.12 PN SGS 2036</t>
  </si>
  <si>
    <t>04-12-2036</t>
  </si>
  <si>
    <t>IN1020240637</t>
  </si>
  <si>
    <t>07.11 AP SGS 2038 04 DEC</t>
  </si>
  <si>
    <t>04-12-2038</t>
  </si>
  <si>
    <t>IN1020240645</t>
  </si>
  <si>
    <t>07.11 AP SGS 2039</t>
  </si>
  <si>
    <t>04-12-2039</t>
  </si>
  <si>
    <t>IN4920240178</t>
  </si>
  <si>
    <t>07.10 JK SGS 2044</t>
  </si>
  <si>
    <t>04-12-2044</t>
  </si>
  <si>
    <t>IN4520240388</t>
  </si>
  <si>
    <t>07.10 TS SGS 2044</t>
  </si>
  <si>
    <t>IN4520240396</t>
  </si>
  <si>
    <t>07.10 TS SGS 2045</t>
  </si>
  <si>
    <t>04-12-2045</t>
  </si>
  <si>
    <t>10-12-2024</t>
  </si>
  <si>
    <t>IN1520240095</t>
  </si>
  <si>
    <t>07.04 GJ SGS 2033</t>
  </si>
  <si>
    <t>11-12-2033</t>
  </si>
  <si>
    <t>IN3120240426</t>
  </si>
  <si>
    <t>07.10 TN SGS 2034 11 DEC</t>
  </si>
  <si>
    <t>11-12-2034</t>
  </si>
  <si>
    <t>IN1620240227</t>
  </si>
  <si>
    <t>07.09 HR SGS 2037</t>
  </si>
  <si>
    <t>11-12-2037</t>
  </si>
  <si>
    <t>IN3320240044</t>
  </si>
  <si>
    <t>07.08 UP SGS 2038</t>
  </si>
  <si>
    <t>11-12-2038</t>
  </si>
  <si>
    <t>IN4920240186</t>
  </si>
  <si>
    <t>07.08 JK SGS 2046</t>
  </si>
  <si>
    <t>11-12-2046</t>
  </si>
  <si>
    <t>17-12-2024</t>
  </si>
  <si>
    <t>IN3120240434</t>
  </si>
  <si>
    <t>06.97 TN SGS 2028</t>
  </si>
  <si>
    <t>18-12-2028</t>
  </si>
  <si>
    <t>IN2420240078</t>
  </si>
  <si>
    <t>07.11 ML SGS 2033</t>
  </si>
  <si>
    <t>18-12-2033</t>
  </si>
  <si>
    <t>IN2920240388</t>
  </si>
  <si>
    <t>07.11 RJ SGS 2034</t>
  </si>
  <si>
    <t>18-12-2034</t>
  </si>
  <si>
    <t>IN1320240154</t>
  </si>
  <si>
    <t>07.12 BR SGS 2034</t>
  </si>
  <si>
    <t>IN1920240125</t>
  </si>
  <si>
    <t>07.11 KA SGS 2035</t>
  </si>
  <si>
    <t>18-12-2035</t>
  </si>
  <si>
    <t>IN1720240127</t>
  </si>
  <si>
    <t>07.12 HP SGS 2036</t>
  </si>
  <si>
    <t>18-12-2036</t>
  </si>
  <si>
    <t>IN1920240133</t>
  </si>
  <si>
    <t>07.12 KA SGS 2036</t>
  </si>
  <si>
    <t>IN2920240396</t>
  </si>
  <si>
    <t>07.12 RJ SGS 2039</t>
  </si>
  <si>
    <t>18-12-2039</t>
  </si>
  <si>
    <t>IN2520240085</t>
  </si>
  <si>
    <t>07.13 MZ SGS 2039</t>
  </si>
  <si>
    <t>IN3420240159</t>
  </si>
  <si>
    <t>07.13 WB SGS 2040</t>
  </si>
  <si>
    <t>18-12-2040</t>
  </si>
  <si>
    <t>IN2020240221</t>
  </si>
  <si>
    <t>07.10 KL SGS 2042</t>
  </si>
  <si>
    <t>18-12-2042</t>
  </si>
  <si>
    <t>IN1120240024</t>
  </si>
  <si>
    <t>07.11 AR SGS 2044</t>
  </si>
  <si>
    <t>18-12-2044</t>
  </si>
  <si>
    <t>IN2920240404</t>
  </si>
  <si>
    <t>07.10 RJ SGS 2046</t>
  </si>
  <si>
    <t>18-12-2046</t>
  </si>
  <si>
    <t>IN4520240404</t>
  </si>
  <si>
    <t>07.10 TS SGS 2046</t>
  </si>
  <si>
    <t>IN4520240412</t>
  </si>
  <si>
    <t>07.10 TS SGS 2047</t>
  </si>
  <si>
    <t>18-12-2047</t>
  </si>
  <si>
    <t>IN4920240194</t>
  </si>
  <si>
    <t>07.10 JK SGS 2049</t>
  </si>
  <si>
    <t>18-12-2049</t>
  </si>
  <si>
    <t>IN3120240442</t>
  </si>
  <si>
    <t>07.10 TN SGS 2054</t>
  </si>
  <si>
    <t>18-12-2054</t>
  </si>
  <si>
    <t>24-12-2024</t>
  </si>
  <si>
    <t>IN3120240459</t>
  </si>
  <si>
    <t>07.03 TN SGS 2029 26 DEC</t>
  </si>
  <si>
    <t>26-12-2029</t>
  </si>
  <si>
    <t>IN3620240058</t>
  </si>
  <si>
    <t>07.15 UK SGS 2030</t>
  </si>
  <si>
    <t>26-12-2030</t>
  </si>
  <si>
    <t>IN1520240103</t>
  </si>
  <si>
    <t>07.11 GJ SGS 2033</t>
  </si>
  <si>
    <t>26-12-2033</t>
  </si>
  <si>
    <t>IN3120240467</t>
  </si>
  <si>
    <t>07.11 TN SGS 2034 26 DEC</t>
  </si>
  <si>
    <t>26-12-2034</t>
  </si>
  <si>
    <t>IN1320240162</t>
  </si>
  <si>
    <t>07.15 BR SGS 2034 26 DEC</t>
  </si>
  <si>
    <t>IN2620240027</t>
  </si>
  <si>
    <t>07.15 NL SGS 2034</t>
  </si>
  <si>
    <t>IN1220240130</t>
  </si>
  <si>
    <t>07.19 AS SGS 2034</t>
  </si>
  <si>
    <t>IN3820240049</t>
  </si>
  <si>
    <t>07.14 PY SGS 2035</t>
  </si>
  <si>
    <t>26-12-2035</t>
  </si>
  <si>
    <t>IN1620240235</t>
  </si>
  <si>
    <t>07.16 HR SGS 2037</t>
  </si>
  <si>
    <t>26-12-2037</t>
  </si>
  <si>
    <t>IN2320240053</t>
  </si>
  <si>
    <t>07.15 MN SGS 2039 26 DEC</t>
  </si>
  <si>
    <t>26-12-2039</t>
  </si>
  <si>
    <t>IN3320240051</t>
  </si>
  <si>
    <t>07.16 UP SGS 2039</t>
  </si>
  <si>
    <t>IN3420240167</t>
  </si>
  <si>
    <t>07.16 WB SGS 2039</t>
  </si>
  <si>
    <t>IN1920240141</t>
  </si>
  <si>
    <t>07.16 KA SGS 2040</t>
  </si>
  <si>
    <t>26-12-2040</t>
  </si>
  <si>
    <t>IN2120240113</t>
  </si>
  <si>
    <t>07.17 MP SGS 2041</t>
  </si>
  <si>
    <t>26-12-2041</t>
  </si>
  <si>
    <t>IN3420240175</t>
  </si>
  <si>
    <t>07.17 WB SGS 2042</t>
  </si>
  <si>
    <t>26-12-2042</t>
  </si>
  <si>
    <t>IN3120240475</t>
  </si>
  <si>
    <t>07.14 TN SGS 2044</t>
  </si>
  <si>
    <t>26-12-2044</t>
  </si>
  <si>
    <t>IN2120240121</t>
  </si>
  <si>
    <t>07.14 MP SGS 2045</t>
  </si>
  <si>
    <t>26-12-2045</t>
  </si>
  <si>
    <t>IN4920240202</t>
  </si>
  <si>
    <t>07.14 JK SGS 2051</t>
  </si>
  <si>
    <t>26-12-2051</t>
  </si>
  <si>
    <t>31-12-2024</t>
  </si>
  <si>
    <t>IN3320240069</t>
  </si>
  <si>
    <t>07.15 UP SGS 2037</t>
  </si>
  <si>
    <t>01-01-2037</t>
  </si>
  <si>
    <t>IN1020240652</t>
  </si>
  <si>
    <t>07.17 AP SGS 2037</t>
  </si>
  <si>
    <t>IN1020240660</t>
  </si>
  <si>
    <t>07.17 AP SGS 2038</t>
  </si>
  <si>
    <t>01-01-2038</t>
  </si>
  <si>
    <t>IN2120240139</t>
  </si>
  <si>
    <t>07.17 MP SGS 2038</t>
  </si>
  <si>
    <t>IN1620240243</t>
  </si>
  <si>
    <t>07.18 HR SGS 2038</t>
  </si>
  <si>
    <t>IN1020240678</t>
  </si>
  <si>
    <t>07.17 AP SGS 2039</t>
  </si>
  <si>
    <t>01-01-2039</t>
  </si>
  <si>
    <t>IN3420240183</t>
  </si>
  <si>
    <t>07.15 WB SGS 2040</t>
  </si>
  <si>
    <t>01-01-2040</t>
  </si>
  <si>
    <t>IN1920240158</t>
  </si>
  <si>
    <t>07.15 KA SGS 2042</t>
  </si>
  <si>
    <t>01-01-2042</t>
  </si>
  <si>
    <t>IN3420240191</t>
  </si>
  <si>
    <t>07.16 WB SGS 2042</t>
  </si>
  <si>
    <t>IN1920240166</t>
  </si>
  <si>
    <t>07.15 KA SGS 2043</t>
  </si>
  <si>
    <t>01-01-2043</t>
  </si>
  <si>
    <t>IN2120240147</t>
  </si>
  <si>
    <t>07.12 MP SGS 2047</t>
  </si>
  <si>
    <t>01-01-2047</t>
  </si>
  <si>
    <t>IN4520240420</t>
  </si>
  <si>
    <t>07.12 TS SGS 2051</t>
  </si>
  <si>
    <t>01-01-2051</t>
  </si>
  <si>
    <t>IN4920240210</t>
  </si>
  <si>
    <t>07.11 JK SGS 2055</t>
  </si>
  <si>
    <t>01-01-2055</t>
  </si>
  <si>
    <t>IN1520240111</t>
  </si>
  <si>
    <t>07.01 GJ SGS 2031</t>
  </si>
  <si>
    <t>08-01-2031</t>
  </si>
  <si>
    <t>IN1520240129</t>
  </si>
  <si>
    <t>07.05 GJ SGS 2032</t>
  </si>
  <si>
    <t>08-01-2032</t>
  </si>
  <si>
    <t>IN1920240174</t>
  </si>
  <si>
    <t>07.10 KA SGS 2032 08 JAN</t>
  </si>
  <si>
    <t>IN3620240066</t>
  </si>
  <si>
    <t>07.13 UK SGS 2032</t>
  </si>
  <si>
    <t>IN1920240182</t>
  </si>
  <si>
    <t>07.10 KA SGS 2033</t>
  </si>
  <si>
    <t>08-01-2033</t>
  </si>
  <si>
    <t>IN1520240137</t>
  </si>
  <si>
    <t>07.06 GJ SGS 2034</t>
  </si>
  <si>
    <t>08-01-2034</t>
  </si>
  <si>
    <t>IN1220240148</t>
  </si>
  <si>
    <t>07.15 AS SGS 2035</t>
  </si>
  <si>
    <t>08-01-2035</t>
  </si>
  <si>
    <t>IN1320240170</t>
  </si>
  <si>
    <t>07.15 BR SGS 2035</t>
  </si>
  <si>
    <t>IN2220240369</t>
  </si>
  <si>
    <t>07.11 MH SGS 2038</t>
  </si>
  <si>
    <t>08-01-2038</t>
  </si>
  <si>
    <t>IN1620240250</t>
  </si>
  <si>
    <t>07.15 HR SGS 2038</t>
  </si>
  <si>
    <t>IN1320240188</t>
  </si>
  <si>
    <t>07.15 BR SGS 2040</t>
  </si>
  <si>
    <t>08-01-2040</t>
  </si>
  <si>
    <t>IN2220240377</t>
  </si>
  <si>
    <t>07.14 MH SGS 2043</t>
  </si>
  <si>
    <t>08-01-2043</t>
  </si>
  <si>
    <t>IN4520240438</t>
  </si>
  <si>
    <t>07.13 TS SGS 2049</t>
  </si>
  <si>
    <t>08-01-2049</t>
  </si>
  <si>
    <t>IN4520240446</t>
  </si>
  <si>
    <t>07.12 TS SGS 2054</t>
  </si>
  <si>
    <t>08-01-2054</t>
  </si>
  <si>
    <t>IN3120240483</t>
  </si>
  <si>
    <t>07.11 TN SGS 2055</t>
  </si>
  <si>
    <t>08-01-2055</t>
  </si>
  <si>
    <t>IN4520240453</t>
  </si>
  <si>
    <t>07.11 TS SGS 2055</t>
  </si>
  <si>
    <t>14-01-2025</t>
  </si>
  <si>
    <t>IN1320240196</t>
  </si>
  <si>
    <t>07.22 BR SGS 2035</t>
  </si>
  <si>
    <t>15-01-2035</t>
  </si>
  <si>
    <t>IN1520240145</t>
  </si>
  <si>
    <t>07.22 GJ SGS 2035</t>
  </si>
  <si>
    <t>IN3120240491</t>
  </si>
  <si>
    <t>07.22 TN SGS 2035</t>
  </si>
  <si>
    <t>IN1920240190</t>
  </si>
  <si>
    <t>07.22 KA SGS 2036</t>
  </si>
  <si>
    <t>15-01-2036</t>
  </si>
  <si>
    <t>IN2820240264</t>
  </si>
  <si>
    <t>07.23 PN SGS 2037</t>
  </si>
  <si>
    <t>15-01-2037</t>
  </si>
  <si>
    <t>IN1620240268</t>
  </si>
  <si>
    <t>07.22 HR SGS 2038</t>
  </si>
  <si>
    <t>15-01-2038</t>
  </si>
  <si>
    <t>IN1320240204</t>
  </si>
  <si>
    <t>07.22 BR SGS 2040</t>
  </si>
  <si>
    <t>15-01-2040</t>
  </si>
  <si>
    <t>IN2520240093</t>
  </si>
  <si>
    <t>07.23 MZ SGS 2040</t>
  </si>
  <si>
    <t>IN2220240385</t>
  </si>
  <si>
    <t>07.23 MH SGS 2041</t>
  </si>
  <si>
    <t>15-01-2041</t>
  </si>
  <si>
    <t>IN2020240239</t>
  </si>
  <si>
    <t>07.24 KL SGS 2044</t>
  </si>
  <si>
    <t>15-01-2044</t>
  </si>
  <si>
    <t>IN2220240393</t>
  </si>
  <si>
    <t>07.24 MH SGS 2044</t>
  </si>
  <si>
    <t>IN4920240228</t>
  </si>
  <si>
    <t>07.20 JK SGS 2047</t>
  </si>
  <si>
    <t>15-01-2047</t>
  </si>
  <si>
    <t>21-01-2025</t>
  </si>
  <si>
    <t>IN1520240152</t>
  </si>
  <si>
    <t>07.12 GJ SGS 2035</t>
  </si>
  <si>
    <t>22-01-2035</t>
  </si>
  <si>
    <t>IN3120240509</t>
  </si>
  <si>
    <t>07.15 TN SGS 2035</t>
  </si>
  <si>
    <t>IN1320240212</t>
  </si>
  <si>
    <t>07.15 BR SGS 2037</t>
  </si>
  <si>
    <t>22-01-2037</t>
  </si>
  <si>
    <t>IN1620240276</t>
  </si>
  <si>
    <t>07.14 HR SGS 2038</t>
  </si>
  <si>
    <t>22-01-2038</t>
  </si>
  <si>
    <t>IN1920240208</t>
  </si>
  <si>
    <t>07.15 KA SGS 2038</t>
  </si>
  <si>
    <t>IN1320240220</t>
  </si>
  <si>
    <t>07.14 BR SGS 2045</t>
  </si>
  <si>
    <t>22-01-2045</t>
  </si>
  <si>
    <t>IN2020240247</t>
  </si>
  <si>
    <t>07.14 KL SGS 2045</t>
  </si>
  <si>
    <t>IN3120240517</t>
  </si>
  <si>
    <t>07.12 TN SGS 2055</t>
  </si>
  <si>
    <t>22-01-2055</t>
  </si>
  <si>
    <t>28-01-2025</t>
  </si>
  <si>
    <t>IN2720240026</t>
  </si>
  <si>
    <t>07.03 OD SGS 2031</t>
  </si>
  <si>
    <t>29-01-2031</t>
  </si>
  <si>
    <t>IN1520240160</t>
  </si>
  <si>
    <t>07.05 GJ SGS 2034</t>
  </si>
  <si>
    <t>29-01-2034</t>
  </si>
  <si>
    <t>IN1520240178</t>
  </si>
  <si>
    <t>07.03 GJ SGS 2035</t>
  </si>
  <si>
    <t>29-01-2035</t>
  </si>
  <si>
    <t>IN2920240412</t>
  </si>
  <si>
    <t>07.13 RJ SGS 2035</t>
  </si>
  <si>
    <t>IN1320240238</t>
  </si>
  <si>
    <t>07.12 BR SGS 2037</t>
  </si>
  <si>
    <t>29-01-2037</t>
  </si>
  <si>
    <t>IN1620240284</t>
  </si>
  <si>
    <t>07.14 HR SGS 2038 29 JAN</t>
  </si>
  <si>
    <t>29-01-2038</t>
  </si>
  <si>
    <t>IN1920240216</t>
  </si>
  <si>
    <t>07.13 KA SGS 2041</t>
  </si>
  <si>
    <t>29-01-2041</t>
  </si>
  <si>
    <t>IN3420240209</t>
  </si>
  <si>
    <t>07.13 WB SGS 2042</t>
  </si>
  <si>
    <t>29-01-2042</t>
  </si>
  <si>
    <t>IN3420240217</t>
  </si>
  <si>
    <t>07.13 WB SGS 2044</t>
  </si>
  <si>
    <t>29-01-2044</t>
  </si>
  <si>
    <t>IN1220240155</t>
  </si>
  <si>
    <t>07.11 AS SGS 2045</t>
  </si>
  <si>
    <t>29-01-2045</t>
  </si>
  <si>
    <t>IN1320240246</t>
  </si>
  <si>
    <t>07.11 BR SGS 2045</t>
  </si>
  <si>
    <t>IN3120240525</t>
  </si>
  <si>
    <t>07.11 TN SGS 2045</t>
  </si>
  <si>
    <t>IN2820240272</t>
  </si>
  <si>
    <t>07.12 PN SGS 2045</t>
  </si>
  <si>
    <t>IN4520240461</t>
  </si>
  <si>
    <t>07.11 TS SGS 2047</t>
  </si>
  <si>
    <t>29-01-2047</t>
  </si>
  <si>
    <t>IN4520240479</t>
  </si>
  <si>
    <t>07.08 TS SGS 2049</t>
  </si>
  <si>
    <t>29-01-2049</t>
  </si>
  <si>
    <t>IN2920240420</t>
  </si>
  <si>
    <t>07.10 RJ SGS 2050</t>
  </si>
  <si>
    <t>29-01-2050</t>
  </si>
  <si>
    <t>IN4520240487</t>
  </si>
  <si>
    <t>07.10 TS SGS 2050</t>
  </si>
  <si>
    <t>IN2920240438</t>
  </si>
  <si>
    <t>07.10 RJ SGS 2051</t>
  </si>
  <si>
    <t>29-01-2051</t>
  </si>
  <si>
    <t>IN4920240236</t>
  </si>
  <si>
    <t>07.08 JK SGS 2055</t>
  </si>
  <si>
    <t>29-01-2055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</si>
</sst>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F800]dddd\,\ mmmm\ dd\,\ yyyy"/>
    <numFmt numFmtId="166" formatCode="dd/mmm/yyyy"/>
    <numFmt numFmtId="167" formatCode="0.0000"/>
    <numFmt numFmtId="168" formatCode="[$-409]d/mmm/yy;@"/>
    <numFmt numFmtId="169" formatCode="dd/mm/yyyy;@"/>
  </numFmts>
  <fonts count="1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sz val="16"/>
      <color theme="1"/>
      <name val="Times New Roman"/>
      <family val="1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EFD1AA"/>
      </left>
      <right style="medium">
        <color rgb="FFEFD1AA"/>
      </right>
      <top style="medium">
        <color rgb="FFEFD1AA"/>
      </top>
      <bottom style="medium">
        <color rgb="FFEFD1AA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</cellStyleXfs>
  <cellXfs count="144">
    <xf numFmtId="0" fontId="0" fillId="0" borderId="0" xfId="0"/>
    <xf numFmtId="165" fontId="1" fillId="2" borderId="1" xfId="0" applyNumberFormat="1" applyFont="1" applyFill="1" applyBorder="1" applyAlignment="1">
      <alignment horizontal="left" wrapText="1"/>
    </xf>
    <xf numFmtId="165" fontId="1" fillId="2" borderId="2" xfId="0" applyNumberFormat="1" applyFont="1" applyFill="1" applyBorder="1" applyAlignment="1">
      <alignment horizontal="left" wrapText="1"/>
    </xf>
    <xf numFmtId="165" fontId="1" fillId="2" borderId="3" xfId="0" applyNumberFormat="1" applyFont="1" applyFill="1" applyBorder="1" applyAlignment="1">
      <alignment horizontal="left" wrapText="1"/>
    </xf>
    <xf numFmtId="0" fontId="2" fillId="0" borderId="0" xfId="0" applyFont="1"/>
    <xf numFmtId="0" fontId="4" fillId="0" borderId="0" xfId="0" applyFont="1"/>
    <xf numFmtId="0" fontId="4" fillId="0" borderId="5" xfId="0" applyFont="1" applyBorder="1"/>
    <xf numFmtId="0" fontId="4" fillId="4" borderId="5" xfId="0" applyFont="1" applyFill="1" applyBorder="1" applyAlignment="1">
      <alignment horizontal="center" vertical="top" wrapText="1"/>
    </xf>
    <xf numFmtId="0" fontId="4" fillId="0" borderId="7" xfId="0" applyFont="1" applyBorder="1"/>
    <xf numFmtId="0" fontId="4" fillId="5" borderId="11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4" fontId="4" fillId="0" borderId="6" xfId="1" applyFont="1" applyBorder="1"/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 vertical="top"/>
    </xf>
    <xf numFmtId="165" fontId="7" fillId="2" borderId="2" xfId="0" applyNumberFormat="1" applyFont="1" applyFill="1" applyBorder="1" applyAlignment="1">
      <alignment horizontal="left" wrapText="1"/>
    </xf>
    <xf numFmtId="167" fontId="4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 applyAlignment="1">
      <alignment vertical="top"/>
    </xf>
    <xf numFmtId="0" fontId="2" fillId="6" borderId="16" xfId="0" applyFont="1" applyFill="1" applyBorder="1" applyAlignment="1">
      <alignment horizontal="right" vertical="top" wrapText="1"/>
    </xf>
    <xf numFmtId="14" fontId="4" fillId="0" borderId="0" xfId="0" applyNumberFormat="1" applyFont="1" applyAlignment="1">
      <alignment vertical="top"/>
    </xf>
    <xf numFmtId="0" fontId="2" fillId="6" borderId="16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0" borderId="17" xfId="0" applyFont="1" applyBorder="1"/>
    <xf numFmtId="0" fontId="4" fillId="5" borderId="5" xfId="0" applyFont="1" applyFill="1" applyBorder="1"/>
    <xf numFmtId="2" fontId="0" fillId="0" borderId="5" xfId="0" applyNumberFormat="1" applyBorder="1"/>
    <xf numFmtId="0" fontId="0" fillId="0" borderId="5" xfId="0" applyBorder="1"/>
    <xf numFmtId="0" fontId="0" fillId="0" borderId="7" xfId="0" applyBorder="1"/>
    <xf numFmtId="164" fontId="13" fillId="7" borderId="6" xfId="1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1" fillId="2" borderId="2" xfId="0" applyNumberFormat="1" applyFont="1" applyFill="1" applyBorder="1" applyAlignment="1">
      <alignment horizontal="left" vertical="top" wrapText="1"/>
    </xf>
    <xf numFmtId="0" fontId="0" fillId="0" borderId="6" xfId="0" applyBorder="1"/>
    <xf numFmtId="0" fontId="5" fillId="7" borderId="6" xfId="0" applyFont="1" applyFill="1" applyBorder="1"/>
    <xf numFmtId="0" fontId="4" fillId="4" borderId="5" xfId="0" applyFont="1" applyFill="1" applyBorder="1"/>
    <xf numFmtId="0" fontId="4" fillId="5" borderId="7" xfId="0" applyFont="1" applyFill="1" applyBorder="1"/>
    <xf numFmtId="0" fontId="4" fillId="0" borderId="6" xfId="0" applyFont="1" applyBorder="1"/>
    <xf numFmtId="0" fontId="4" fillId="0" borderId="18" xfId="0" applyFont="1" applyBorder="1"/>
    <xf numFmtId="0" fontId="4" fillId="5" borderId="29" xfId="0" applyFont="1" applyFill="1" applyBorder="1"/>
    <xf numFmtId="2" fontId="4" fillId="0" borderId="5" xfId="0" applyNumberFormat="1" applyFont="1" applyBorder="1"/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5" fillId="0" borderId="4" xfId="0" applyFont="1" applyBorder="1"/>
    <xf numFmtId="0" fontId="4" fillId="0" borderId="33" xfId="0" applyFont="1" applyBorder="1"/>
    <xf numFmtId="0" fontId="5" fillId="0" borderId="33" xfId="0" applyFont="1" applyBorder="1"/>
    <xf numFmtId="0" fontId="5" fillId="7" borderId="34" xfId="0" applyFont="1" applyFill="1" applyBorder="1"/>
    <xf numFmtId="167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164" fontId="5" fillId="7" borderId="6" xfId="1" applyFont="1" applyFill="1" applyBorder="1"/>
    <xf numFmtId="0" fontId="4" fillId="4" borderId="5" xfId="0" applyFont="1" applyFill="1" applyBorder="1" applyAlignment="1">
      <alignment horizontal="center" vertical="center" wrapText="1"/>
    </xf>
    <xf numFmtId="164" fontId="4" fillId="0" borderId="5" xfId="1" applyFont="1" applyBorder="1"/>
    <xf numFmtId="164" fontId="4" fillId="0" borderId="7" xfId="1" applyFont="1" applyBorder="1"/>
    <xf numFmtId="2" fontId="4" fillId="0" borderId="7" xfId="0" applyNumberFormat="1" applyFont="1" applyBorder="1"/>
    <xf numFmtId="0" fontId="4" fillId="0" borderId="37" xfId="0" applyFont="1" applyBorder="1"/>
    <xf numFmtId="2" fontId="4" fillId="0" borderId="6" xfId="0" applyNumberFormat="1" applyFont="1" applyBorder="1"/>
    <xf numFmtId="2" fontId="4" fillId="0" borderId="18" xfId="0" applyNumberFormat="1" applyFont="1" applyBorder="1"/>
    <xf numFmtId="0" fontId="0" fillId="0" borderId="0" xfId="0" applyAlignment="1">
      <alignment vertical="top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right"/>
    </xf>
    <xf numFmtId="167" fontId="0" fillId="0" borderId="0" xfId="0" applyNumberFormat="1"/>
    <xf numFmtId="14" fontId="0" fillId="0" borderId="0" xfId="0" applyNumberFormat="1" applyAlignment="1">
      <alignment horizontal="left" vertical="top"/>
    </xf>
    <xf numFmtId="168" fontId="15" fillId="0" borderId="0" xfId="0" applyNumberFormat="1" applyFont="1" applyAlignment="1">
      <alignment horizontal="center"/>
    </xf>
    <xf numFmtId="0" fontId="16" fillId="0" borderId="0" xfId="2" applyFont="1">
      <alignment vertical="top"/>
    </xf>
    <xf numFmtId="0" fontId="0" fillId="0" borderId="0" xfId="0" applyAlignment="1">
      <alignment horizontal="right" vertical="top"/>
    </xf>
    <xf numFmtId="0" fontId="4" fillId="0" borderId="4" xfId="0" applyFont="1" applyBorder="1"/>
    <xf numFmtId="164" fontId="4" fillId="0" borderId="37" xfId="1" applyFont="1" applyBorder="1"/>
    <xf numFmtId="164" fontId="4" fillId="0" borderId="39" xfId="1" applyFont="1" applyBorder="1"/>
    <xf numFmtId="164" fontId="4" fillId="0" borderId="12" xfId="1" applyFont="1" applyBorder="1"/>
    <xf numFmtId="164" fontId="4" fillId="0" borderId="13" xfId="1" applyFont="1" applyBorder="1"/>
    <xf numFmtId="164" fontId="4" fillId="0" borderId="14" xfId="1" applyFont="1" applyBorder="1"/>
    <xf numFmtId="164" fontId="4" fillId="0" borderId="15" xfId="1" applyFont="1" applyBorder="1"/>
    <xf numFmtId="169" fontId="0" fillId="0" borderId="0" xfId="0" applyNumberFormat="1" applyAlignment="1">
      <alignment horizontal="left" vertical="top"/>
    </xf>
    <xf numFmtId="169" fontId="0" fillId="0" borderId="0" xfId="0" applyNumberFormat="1" applyAlignment="1">
      <alignment horizontal="right" vertical="top"/>
    </xf>
    <xf numFmtId="164" fontId="5" fillId="7" borderId="37" xfId="1" applyFont="1" applyFill="1" applyBorder="1"/>
    <xf numFmtId="14" fontId="0" fillId="0" borderId="0" xfId="0" applyNumberFormat="1" applyAlignment="1">
      <alignment horizontal="right" vertical="top"/>
    </xf>
    <xf numFmtId="0" fontId="17" fillId="5" borderId="5" xfId="0" applyFont="1" applyFill="1" applyBorder="1"/>
    <xf numFmtId="164" fontId="17" fillId="0" borderId="5" xfId="1" applyFont="1" applyBorder="1"/>
    <xf numFmtId="164" fontId="17" fillId="0" borderId="6" xfId="1" applyFont="1" applyBorder="1"/>
    <xf numFmtId="0" fontId="17" fillId="0" borderId="5" xfId="0" applyFont="1" applyBorder="1"/>
    <xf numFmtId="164" fontId="18" fillId="7" borderId="5" xfId="1" applyFont="1" applyFill="1" applyBorder="1"/>
    <xf numFmtId="166" fontId="12" fillId="4" borderId="10" xfId="0" applyNumberFormat="1" applyFont="1" applyFill="1" applyBorder="1" applyAlignment="1">
      <alignment horizontal="center" vertical="top" wrapText="1"/>
    </xf>
    <xf numFmtId="166" fontId="12" fillId="4" borderId="12" xfId="0" applyNumberFormat="1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166" fontId="12" fillId="3" borderId="8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 vertical="top" wrapText="1"/>
    </xf>
    <xf numFmtId="0" fontId="12" fillId="4" borderId="36" xfId="0" applyFont="1" applyFill="1" applyBorder="1" applyAlignment="1">
      <alignment horizontal="center" vertical="top" wrapText="1"/>
    </xf>
    <xf numFmtId="166" fontId="12" fillId="3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4" fillId="4" borderId="12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2" borderId="30" xfId="0" applyFont="1" applyFill="1" applyBorder="1" applyAlignment="1">
      <alignment horizontal="center" wrapText="1"/>
    </xf>
    <xf numFmtId="0" fontId="14" fillId="2" borderId="31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wrapText="1"/>
    </xf>
    <xf numFmtId="166" fontId="4" fillId="3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wrapText="1"/>
    </xf>
    <xf numFmtId="166" fontId="17" fillId="3" borderId="5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1B77F056-F9EF-40DF-B481-956E01C5E631}"/>
    <cellStyle name="Normal 3" xfId="3" xr:uid="{075B04F2-4D47-4B01-B278-DD0FB0A03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1CAC-0C8D-4698-97B2-76B83DD008BB}">
  <dimension ref="A1:B29"/>
  <sheetViews>
    <sheetView workbookViewId="0">
      <selection sqref="A1:A29"/>
    </sheetView>
  </sheetViews>
  <sheetFormatPr defaultRowHeight="15" x14ac:dyDescent="0.25"/>
  <sheetData>
    <row r="1" spans="1:2" x14ac:dyDescent="0.25">
      <c r="A1" t="s">
        <v>86</v>
      </c>
      <c r="B1" t="s">
        <v>98</v>
      </c>
    </row>
    <row r="2" spans="1:2" x14ac:dyDescent="0.25">
      <c r="A2" t="s">
        <v>708</v>
      </c>
      <c r="B2" t="s">
        <v>974</v>
      </c>
    </row>
    <row r="3" spans="1:2" x14ac:dyDescent="0.25">
      <c r="A3" t="s">
        <v>91</v>
      </c>
      <c r="B3" t="s">
        <v>104</v>
      </c>
    </row>
    <row r="4" spans="1:2" x14ac:dyDescent="0.25">
      <c r="A4" t="s">
        <v>90</v>
      </c>
      <c r="B4" t="s">
        <v>99</v>
      </c>
    </row>
    <row r="5" spans="1:2" x14ac:dyDescent="0.25">
      <c r="A5" t="s">
        <v>148</v>
      </c>
      <c r="B5" t="s">
        <v>1551</v>
      </c>
    </row>
    <row r="6" spans="1:2" x14ac:dyDescent="0.25">
      <c r="A6" t="s">
        <v>190</v>
      </c>
      <c r="B6" t="s">
        <v>962</v>
      </c>
    </row>
    <row r="7" spans="1:2" x14ac:dyDescent="0.25">
      <c r="A7" t="s">
        <v>85</v>
      </c>
      <c r="B7" t="s">
        <v>100</v>
      </c>
    </row>
    <row r="8" spans="1:2" x14ac:dyDescent="0.25">
      <c r="A8" t="s">
        <v>95</v>
      </c>
      <c r="B8" t="s">
        <v>105</v>
      </c>
    </row>
    <row r="9" spans="1:2" x14ac:dyDescent="0.25">
      <c r="A9" t="s">
        <v>149</v>
      </c>
      <c r="B9" t="s">
        <v>963</v>
      </c>
    </row>
    <row r="10" spans="1:2" x14ac:dyDescent="0.25">
      <c r="A10" t="s">
        <v>191</v>
      </c>
      <c r="B10" t="s">
        <v>964</v>
      </c>
    </row>
    <row r="11" spans="1:2" x14ac:dyDescent="0.25">
      <c r="A11" t="s">
        <v>87</v>
      </c>
      <c r="B11" t="s">
        <v>101</v>
      </c>
    </row>
    <row r="12" spans="1:2" x14ac:dyDescent="0.25">
      <c r="A12" t="s">
        <v>94</v>
      </c>
      <c r="B12" t="s">
        <v>107</v>
      </c>
    </row>
    <row r="13" spans="1:2" x14ac:dyDescent="0.25">
      <c r="A13" t="s">
        <v>189</v>
      </c>
      <c r="B13" t="s">
        <v>965</v>
      </c>
    </row>
    <row r="14" spans="1:2" x14ac:dyDescent="0.25">
      <c r="A14" t="s">
        <v>93</v>
      </c>
      <c r="B14" t="s">
        <v>108</v>
      </c>
    </row>
    <row r="15" spans="1:2" x14ac:dyDescent="0.25">
      <c r="A15" t="s">
        <v>709</v>
      </c>
      <c r="B15" t="s">
        <v>975</v>
      </c>
    </row>
    <row r="16" spans="1:2" x14ac:dyDescent="0.25">
      <c r="A16" t="s">
        <v>751</v>
      </c>
      <c r="B16" t="s">
        <v>976</v>
      </c>
    </row>
    <row r="17" spans="1:2" x14ac:dyDescent="0.25">
      <c r="A17" t="s">
        <v>188</v>
      </c>
      <c r="B17" t="s">
        <v>966</v>
      </c>
    </row>
    <row r="18" spans="1:2" x14ac:dyDescent="0.25">
      <c r="A18" t="s">
        <v>443</v>
      </c>
      <c r="B18" t="s">
        <v>971</v>
      </c>
    </row>
    <row r="19" spans="1:2" x14ac:dyDescent="0.25">
      <c r="A19" t="s">
        <v>1028</v>
      </c>
      <c r="B19" t="s">
        <v>1029</v>
      </c>
    </row>
    <row r="20" spans="1:2" x14ac:dyDescent="0.25">
      <c r="A20" t="s">
        <v>89</v>
      </c>
      <c r="B20" t="s">
        <v>102</v>
      </c>
    </row>
    <row r="21" spans="1:2" x14ac:dyDescent="0.25">
      <c r="A21" t="s">
        <v>88</v>
      </c>
      <c r="B21" t="s">
        <v>103</v>
      </c>
    </row>
    <row r="22" spans="1:2" x14ac:dyDescent="0.25">
      <c r="A22" t="s">
        <v>238</v>
      </c>
      <c r="B22" t="s">
        <v>967</v>
      </c>
    </row>
    <row r="23" spans="1:2" x14ac:dyDescent="0.25">
      <c r="A23" t="s">
        <v>92</v>
      </c>
      <c r="B23" t="s">
        <v>110</v>
      </c>
    </row>
    <row r="24" spans="1:2" x14ac:dyDescent="0.25">
      <c r="A24" t="s">
        <v>150</v>
      </c>
      <c r="B24" t="s">
        <v>968</v>
      </c>
    </row>
    <row r="25" spans="1:2" x14ac:dyDescent="0.25">
      <c r="A25" t="s">
        <v>444</v>
      </c>
      <c r="B25" t="s">
        <v>973</v>
      </c>
    </row>
    <row r="26" spans="1:2" x14ac:dyDescent="0.25">
      <c r="A26" t="s">
        <v>442</v>
      </c>
      <c r="B26" t="s">
        <v>972</v>
      </c>
    </row>
    <row r="27" spans="1:2" x14ac:dyDescent="0.25">
      <c r="A27" t="s">
        <v>187</v>
      </c>
      <c r="B27" t="s">
        <v>969</v>
      </c>
    </row>
    <row r="28" spans="1:2" x14ac:dyDescent="0.25">
      <c r="A28" t="s">
        <v>96</v>
      </c>
      <c r="B28" t="s">
        <v>109</v>
      </c>
    </row>
    <row r="29" spans="1:2" x14ac:dyDescent="0.25">
      <c r="A29" t="s">
        <v>97</v>
      </c>
      <c r="B29" t="s">
        <v>106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BB39-5578-4533-ABA5-88213202AB79}">
  <dimension ref="A1:M44"/>
  <sheetViews>
    <sheetView topLeftCell="A25" zoomScaleNormal="100" workbookViewId="0">
      <selection activeCell="J38" sqref="J38"/>
    </sheetView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8" t="s">
        <v>836</v>
      </c>
      <c r="B2" s="15" t="s">
        <v>837</v>
      </c>
      <c r="C2" s="15" t="s">
        <v>838</v>
      </c>
      <c r="D2" s="24" t="s">
        <v>839</v>
      </c>
      <c r="E2" s="20">
        <v>7.47</v>
      </c>
      <c r="F2" s="22">
        <v>7.4539999999999997</v>
      </c>
      <c r="G2" s="17" t="s">
        <v>840</v>
      </c>
      <c r="H2" s="16">
        <v>7.47</v>
      </c>
      <c r="I2" s="5" t="s">
        <v>149</v>
      </c>
      <c r="J2" s="5" t="e">
        <f>VLOOKUP(I2,#REF!,2,FALSE)</f>
        <v>#REF!</v>
      </c>
      <c r="K2" s="21">
        <v>700</v>
      </c>
      <c r="L2" s="5">
        <f t="shared" ref="L2:L44" si="0">H2*K2</f>
        <v>5229</v>
      </c>
      <c r="M2" s="5">
        <f t="shared" ref="M2:M44" si="1">YEAR(D2)</f>
        <v>2033</v>
      </c>
    </row>
    <row r="3" spans="1:13" x14ac:dyDescent="0.25">
      <c r="A3" s="18" t="s">
        <v>836</v>
      </c>
      <c r="B3" s="15" t="s">
        <v>841</v>
      </c>
      <c r="C3" s="15" t="s">
        <v>842</v>
      </c>
      <c r="D3" s="24" t="s">
        <v>843</v>
      </c>
      <c r="E3" s="20">
        <v>7.43</v>
      </c>
      <c r="F3" s="22">
        <v>7.4241999999999999</v>
      </c>
      <c r="G3" s="17" t="s">
        <v>840</v>
      </c>
      <c r="H3" s="16">
        <v>7.43</v>
      </c>
      <c r="I3" s="5" t="s">
        <v>92</v>
      </c>
      <c r="J3" s="5" t="e">
        <f>VLOOKUP(I3,#REF!,2,FALSE)</f>
        <v>#REF!</v>
      </c>
      <c r="K3" s="21">
        <v>2000</v>
      </c>
      <c r="L3" s="5">
        <f t="shared" si="0"/>
        <v>14860</v>
      </c>
      <c r="M3" s="5">
        <f t="shared" si="1"/>
        <v>2034</v>
      </c>
    </row>
    <row r="4" spans="1:13" x14ac:dyDescent="0.25">
      <c r="A4" s="18" t="s">
        <v>836</v>
      </c>
      <c r="B4" s="15" t="s">
        <v>844</v>
      </c>
      <c r="C4" s="15" t="s">
        <v>845</v>
      </c>
      <c r="D4" s="24" t="s">
        <v>843</v>
      </c>
      <c r="E4" s="20">
        <v>7.48</v>
      </c>
      <c r="F4" s="22">
        <v>7.4756</v>
      </c>
      <c r="G4" s="17" t="s">
        <v>840</v>
      </c>
      <c r="H4" s="16">
        <v>7.48</v>
      </c>
      <c r="I4" s="5" t="s">
        <v>751</v>
      </c>
      <c r="J4" s="5" t="e">
        <f>VLOOKUP(I4,#REF!,2,FALSE)</f>
        <v>#REF!</v>
      </c>
      <c r="K4" s="21">
        <v>200</v>
      </c>
      <c r="L4" s="5">
        <f t="shared" si="0"/>
        <v>1496</v>
      </c>
      <c r="M4" s="5">
        <f t="shared" si="1"/>
        <v>2034</v>
      </c>
    </row>
    <row r="5" spans="1:13" x14ac:dyDescent="0.25">
      <c r="A5" s="18" t="s">
        <v>836</v>
      </c>
      <c r="B5" s="15" t="s">
        <v>846</v>
      </c>
      <c r="C5" s="15" t="s">
        <v>847</v>
      </c>
      <c r="D5" s="24" t="s">
        <v>848</v>
      </c>
      <c r="E5" s="20">
        <v>7.47</v>
      </c>
      <c r="F5" s="22">
        <v>7.4611000000000001</v>
      </c>
      <c r="G5" s="17" t="s">
        <v>840</v>
      </c>
      <c r="H5" s="16">
        <v>7.47</v>
      </c>
      <c r="I5" s="5" t="s">
        <v>150</v>
      </c>
      <c r="J5" s="5" t="e">
        <f>VLOOKUP(I5,#REF!,2,FALSE)</f>
        <v>#REF!</v>
      </c>
      <c r="K5" s="21">
        <v>1000</v>
      </c>
      <c r="L5" s="5">
        <f t="shared" si="0"/>
        <v>7470</v>
      </c>
      <c r="M5" s="5">
        <f t="shared" si="1"/>
        <v>2036</v>
      </c>
    </row>
    <row r="6" spans="1:13" x14ac:dyDescent="0.25">
      <c r="A6" s="18" t="s">
        <v>836</v>
      </c>
      <c r="B6" s="15" t="s">
        <v>849</v>
      </c>
      <c r="C6" s="15" t="s">
        <v>850</v>
      </c>
      <c r="D6" s="24" t="s">
        <v>851</v>
      </c>
      <c r="E6" s="20">
        <v>7.47</v>
      </c>
      <c r="F6" s="22">
        <v>7.4598000000000004</v>
      </c>
      <c r="G6" s="17" t="s">
        <v>840</v>
      </c>
      <c r="H6" s="16">
        <v>7.47</v>
      </c>
      <c r="I6" s="5" t="s">
        <v>86</v>
      </c>
      <c r="J6" s="5" t="e">
        <f>VLOOKUP(I6,#REF!,2,FALSE)</f>
        <v>#REF!</v>
      </c>
      <c r="K6" s="21">
        <v>500</v>
      </c>
      <c r="L6" s="5">
        <f t="shared" si="0"/>
        <v>3735</v>
      </c>
      <c r="M6" s="5">
        <f t="shared" si="1"/>
        <v>2037</v>
      </c>
    </row>
    <row r="7" spans="1:13" x14ac:dyDescent="0.25">
      <c r="A7" s="18" t="s">
        <v>836</v>
      </c>
      <c r="B7" s="15" t="s">
        <v>852</v>
      </c>
      <c r="C7" s="15" t="s">
        <v>853</v>
      </c>
      <c r="D7" s="24" t="s">
        <v>854</v>
      </c>
      <c r="E7" s="20">
        <v>7.46</v>
      </c>
      <c r="F7" s="22">
        <v>7.4352999999999998</v>
      </c>
      <c r="G7" s="17" t="s">
        <v>840</v>
      </c>
      <c r="H7" s="16">
        <v>7.46</v>
      </c>
      <c r="I7" s="5" t="s">
        <v>86</v>
      </c>
      <c r="J7" s="5" t="e">
        <f>VLOOKUP(I7,#REF!,2,FALSE)</f>
        <v>#REF!</v>
      </c>
      <c r="K7" s="21">
        <v>500</v>
      </c>
      <c r="L7" s="5">
        <f t="shared" si="0"/>
        <v>3730</v>
      </c>
      <c r="M7" s="5">
        <f t="shared" si="1"/>
        <v>2038</v>
      </c>
    </row>
    <row r="8" spans="1:13" x14ac:dyDescent="0.25">
      <c r="A8" s="18" t="s">
        <v>836</v>
      </c>
      <c r="B8" s="15" t="s">
        <v>855</v>
      </c>
      <c r="C8" s="15" t="s">
        <v>856</v>
      </c>
      <c r="D8" s="24" t="s">
        <v>857</v>
      </c>
      <c r="E8" s="20">
        <v>7.43</v>
      </c>
      <c r="F8" s="22">
        <v>7.4255000000000004</v>
      </c>
      <c r="G8" s="17" t="s">
        <v>840</v>
      </c>
      <c r="H8" s="16">
        <v>7.43</v>
      </c>
      <c r="I8" s="5" t="s">
        <v>150</v>
      </c>
      <c r="J8" s="5" t="e">
        <f>VLOOKUP(I8,#REF!,2,FALSE)</f>
        <v>#REF!</v>
      </c>
      <c r="K8" s="21">
        <v>1000</v>
      </c>
      <c r="L8" s="5">
        <f t="shared" si="0"/>
        <v>7430</v>
      </c>
      <c r="M8" s="5">
        <f t="shared" si="1"/>
        <v>2041</v>
      </c>
    </row>
    <row r="9" spans="1:13" x14ac:dyDescent="0.25">
      <c r="A9" s="18" t="s">
        <v>836</v>
      </c>
      <c r="B9" s="15" t="s">
        <v>858</v>
      </c>
      <c r="C9" s="15" t="s">
        <v>859</v>
      </c>
      <c r="D9" s="24" t="s">
        <v>860</v>
      </c>
      <c r="E9" s="20">
        <v>7.43</v>
      </c>
      <c r="F9" s="22">
        <v>7.4249999999999998</v>
      </c>
      <c r="G9" s="17" t="s">
        <v>840</v>
      </c>
      <c r="H9" s="16">
        <v>7.43</v>
      </c>
      <c r="I9" s="5" t="s">
        <v>86</v>
      </c>
      <c r="J9" s="5" t="e">
        <f>VLOOKUP(I9,#REF!,2,FALSE)</f>
        <v>#REF!</v>
      </c>
      <c r="K9" s="21">
        <v>1000</v>
      </c>
      <c r="L9" s="5">
        <f t="shared" si="0"/>
        <v>7430</v>
      </c>
      <c r="M9" s="5">
        <f t="shared" si="1"/>
        <v>2042</v>
      </c>
    </row>
    <row r="10" spans="1:13" x14ac:dyDescent="0.25">
      <c r="A10" s="18" t="s">
        <v>836</v>
      </c>
      <c r="B10" s="15" t="s">
        <v>861</v>
      </c>
      <c r="C10" s="15" t="s">
        <v>862</v>
      </c>
      <c r="D10" s="24" t="s">
        <v>863</v>
      </c>
      <c r="E10" s="20">
        <v>7.42</v>
      </c>
      <c r="F10" s="22">
        <v>7.42</v>
      </c>
      <c r="G10" s="17" t="s">
        <v>840</v>
      </c>
      <c r="H10" s="16">
        <v>7.42</v>
      </c>
      <c r="I10" s="5" t="s">
        <v>86</v>
      </c>
      <c r="J10" s="5" t="e">
        <f>VLOOKUP(I10,#REF!,2,FALSE)</f>
        <v>#REF!</v>
      </c>
      <c r="K10" s="21">
        <v>500</v>
      </c>
      <c r="L10" s="5">
        <f t="shared" si="0"/>
        <v>3710</v>
      </c>
      <c r="M10" s="5">
        <f t="shared" si="1"/>
        <v>2043</v>
      </c>
    </row>
    <row r="11" spans="1:13" x14ac:dyDescent="0.25">
      <c r="A11" s="18" t="s">
        <v>836</v>
      </c>
      <c r="B11" s="15" t="s">
        <v>864</v>
      </c>
      <c r="C11" s="15" t="s">
        <v>865</v>
      </c>
      <c r="D11" s="24" t="s">
        <v>866</v>
      </c>
      <c r="E11" s="20">
        <v>7.42</v>
      </c>
      <c r="F11" s="22">
        <v>7.415</v>
      </c>
      <c r="G11" s="17" t="s">
        <v>840</v>
      </c>
      <c r="H11" s="16">
        <v>7.42</v>
      </c>
      <c r="I11" s="5" t="s">
        <v>86</v>
      </c>
      <c r="J11" s="5" t="e">
        <f>VLOOKUP(I11,#REF!,2,FALSE)</f>
        <v>#REF!</v>
      </c>
      <c r="K11" s="21">
        <v>500</v>
      </c>
      <c r="L11" s="5">
        <f t="shared" si="0"/>
        <v>3710</v>
      </c>
      <c r="M11" s="5">
        <f t="shared" si="1"/>
        <v>2044</v>
      </c>
    </row>
    <row r="12" spans="1:13" x14ac:dyDescent="0.25">
      <c r="A12" s="18" t="s">
        <v>836</v>
      </c>
      <c r="B12" s="15" t="s">
        <v>867</v>
      </c>
      <c r="C12" s="15" t="s">
        <v>868</v>
      </c>
      <c r="D12" s="24" t="s">
        <v>869</v>
      </c>
      <c r="E12" s="20">
        <v>7.42</v>
      </c>
      <c r="F12" s="22">
        <v>7.415</v>
      </c>
      <c r="G12" s="17" t="s">
        <v>840</v>
      </c>
      <c r="H12" s="16">
        <v>7.42</v>
      </c>
      <c r="I12" s="5" t="s">
        <v>150</v>
      </c>
      <c r="J12" s="5" t="e">
        <f>VLOOKUP(I12,#REF!,2,FALSE)</f>
        <v>#REF!</v>
      </c>
      <c r="K12" s="21">
        <v>1000</v>
      </c>
      <c r="L12" s="5">
        <f t="shared" si="0"/>
        <v>7420</v>
      </c>
      <c r="M12" s="5">
        <f t="shared" si="1"/>
        <v>2048</v>
      </c>
    </row>
    <row r="13" spans="1:13" x14ac:dyDescent="0.25">
      <c r="A13" s="18" t="s">
        <v>836</v>
      </c>
      <c r="B13" s="15" t="s">
        <v>818</v>
      </c>
      <c r="C13" s="15" t="s">
        <v>819</v>
      </c>
      <c r="D13" s="24" t="s">
        <v>817</v>
      </c>
      <c r="E13" s="20">
        <v>7.53</v>
      </c>
      <c r="F13" s="22">
        <v>7.5121000000000002</v>
      </c>
      <c r="G13" s="17" t="s">
        <v>13</v>
      </c>
      <c r="H13" s="16">
        <v>7.53</v>
      </c>
      <c r="I13" s="5" t="s">
        <v>89</v>
      </c>
      <c r="J13" s="5" t="e">
        <f>VLOOKUP(I13,#REF!,2,FALSE)</f>
        <v>#REF!</v>
      </c>
      <c r="K13" s="21">
        <v>1000</v>
      </c>
      <c r="L13" s="5">
        <f t="shared" si="0"/>
        <v>7530</v>
      </c>
      <c r="M13" s="5">
        <f t="shared" si="1"/>
        <v>2037</v>
      </c>
    </row>
    <row r="14" spans="1:13" x14ac:dyDescent="0.25">
      <c r="A14" s="18" t="s">
        <v>870</v>
      </c>
      <c r="B14" s="15" t="s">
        <v>871</v>
      </c>
      <c r="C14" s="15" t="s">
        <v>872</v>
      </c>
      <c r="D14" s="24" t="s">
        <v>873</v>
      </c>
      <c r="E14" s="20">
        <v>7.47</v>
      </c>
      <c r="F14" s="22">
        <v>7.4615</v>
      </c>
      <c r="G14" s="17" t="s">
        <v>13</v>
      </c>
      <c r="H14" s="16">
        <v>7.47</v>
      </c>
      <c r="I14" s="5" t="s">
        <v>89</v>
      </c>
      <c r="J14" s="5" t="e">
        <f>VLOOKUP(I14,#REF!,2,FALSE)</f>
        <v>#REF!</v>
      </c>
      <c r="K14" s="21">
        <v>500</v>
      </c>
      <c r="L14" s="5">
        <f t="shared" si="0"/>
        <v>3735</v>
      </c>
      <c r="M14" s="5">
        <f t="shared" si="1"/>
        <v>2032</v>
      </c>
    </row>
    <row r="15" spans="1:13" x14ac:dyDescent="0.25">
      <c r="A15" s="18" t="s">
        <v>870</v>
      </c>
      <c r="B15" s="15" t="s">
        <v>874</v>
      </c>
      <c r="C15" s="15" t="s">
        <v>875</v>
      </c>
      <c r="D15" s="24" t="s">
        <v>876</v>
      </c>
      <c r="E15" s="20">
        <v>7.45</v>
      </c>
      <c r="F15" s="22">
        <v>7.4364999999999997</v>
      </c>
      <c r="G15" s="17" t="s">
        <v>13</v>
      </c>
      <c r="H15" s="16">
        <v>7.45</v>
      </c>
      <c r="I15" s="5" t="s">
        <v>86</v>
      </c>
      <c r="J15" s="5" t="e">
        <f>VLOOKUP(I15,#REF!,2,FALSE)</f>
        <v>#REF!</v>
      </c>
      <c r="K15" s="21">
        <v>500</v>
      </c>
      <c r="L15" s="5">
        <f t="shared" si="0"/>
        <v>3725</v>
      </c>
      <c r="M15" s="5">
        <f t="shared" si="1"/>
        <v>2033</v>
      </c>
    </row>
    <row r="16" spans="1:13" x14ac:dyDescent="0.25">
      <c r="A16" s="18" t="s">
        <v>870</v>
      </c>
      <c r="B16" s="15" t="s">
        <v>877</v>
      </c>
      <c r="C16" s="15" t="s">
        <v>878</v>
      </c>
      <c r="D16" s="24" t="s">
        <v>879</v>
      </c>
      <c r="E16" s="20">
        <v>7.45</v>
      </c>
      <c r="F16" s="22">
        <v>7.4402999999999997</v>
      </c>
      <c r="G16" s="17" t="s">
        <v>13</v>
      </c>
      <c r="H16" s="16">
        <v>7.45</v>
      </c>
      <c r="I16" s="5" t="s">
        <v>86</v>
      </c>
      <c r="J16" s="5" t="e">
        <f>VLOOKUP(I16,#REF!,2,FALSE)</f>
        <v>#REF!</v>
      </c>
      <c r="K16" s="21">
        <v>500</v>
      </c>
      <c r="L16" s="5">
        <f t="shared" si="0"/>
        <v>3725</v>
      </c>
      <c r="M16" s="5">
        <f t="shared" si="1"/>
        <v>2040</v>
      </c>
    </row>
    <row r="17" spans="1:13" x14ac:dyDescent="0.25">
      <c r="A17" s="18" t="s">
        <v>870</v>
      </c>
      <c r="B17" s="15" t="s">
        <v>880</v>
      </c>
      <c r="C17" s="15" t="s">
        <v>881</v>
      </c>
      <c r="D17" s="24" t="s">
        <v>882</v>
      </c>
      <c r="E17" s="20">
        <v>7.44</v>
      </c>
      <c r="F17" s="22">
        <v>7.4311999999999996</v>
      </c>
      <c r="G17" s="17" t="s">
        <v>13</v>
      </c>
      <c r="H17" s="16">
        <v>7.44</v>
      </c>
      <c r="I17" s="5" t="s">
        <v>150</v>
      </c>
      <c r="J17" s="5" t="e">
        <f>VLOOKUP(I17,#REF!,2,FALSE)</f>
        <v>#REF!</v>
      </c>
      <c r="K17" s="21">
        <v>1000</v>
      </c>
      <c r="L17" s="5">
        <f t="shared" si="0"/>
        <v>7440</v>
      </c>
      <c r="M17" s="5">
        <f t="shared" si="1"/>
        <v>2041</v>
      </c>
    </row>
    <row r="18" spans="1:13" x14ac:dyDescent="0.25">
      <c r="A18" s="18" t="s">
        <v>870</v>
      </c>
      <c r="B18" s="15" t="s">
        <v>883</v>
      </c>
      <c r="C18" s="15" t="s">
        <v>884</v>
      </c>
      <c r="D18" s="24" t="s">
        <v>885</v>
      </c>
      <c r="E18" s="20">
        <v>7.42</v>
      </c>
      <c r="F18" s="22">
        <v>7.4196</v>
      </c>
      <c r="G18" s="17" t="s">
        <v>13</v>
      </c>
      <c r="H18" s="16">
        <v>7.42</v>
      </c>
      <c r="I18" s="5" t="s">
        <v>86</v>
      </c>
      <c r="J18" s="5" t="e">
        <f>VLOOKUP(I18,#REF!,2,FALSE)</f>
        <v>#REF!</v>
      </c>
      <c r="K18" s="21">
        <v>1000</v>
      </c>
      <c r="L18" s="5">
        <f t="shared" si="0"/>
        <v>7420</v>
      </c>
      <c r="M18" s="5">
        <f t="shared" si="1"/>
        <v>2045</v>
      </c>
    </row>
    <row r="19" spans="1:13" x14ac:dyDescent="0.25">
      <c r="A19" s="18" t="s">
        <v>870</v>
      </c>
      <c r="B19" s="15" t="s">
        <v>886</v>
      </c>
      <c r="C19" s="15" t="s">
        <v>887</v>
      </c>
      <c r="D19" s="24" t="s">
        <v>888</v>
      </c>
      <c r="E19" s="20">
        <v>7.42</v>
      </c>
      <c r="F19" s="22">
        <v>7.4196</v>
      </c>
      <c r="G19" s="17" t="s">
        <v>13</v>
      </c>
      <c r="H19" s="16">
        <v>7.42</v>
      </c>
      <c r="I19" s="5" t="s">
        <v>86</v>
      </c>
      <c r="J19" s="5" t="e">
        <f>VLOOKUP(I19,#REF!,2,FALSE)</f>
        <v>#REF!</v>
      </c>
      <c r="K19" s="21">
        <v>1000</v>
      </c>
      <c r="L19" s="5">
        <f t="shared" si="0"/>
        <v>7420</v>
      </c>
      <c r="M19" s="5">
        <f t="shared" si="1"/>
        <v>2046</v>
      </c>
    </row>
    <row r="20" spans="1:13" x14ac:dyDescent="0.25">
      <c r="A20" s="18" t="s">
        <v>870</v>
      </c>
      <c r="B20" s="15" t="s">
        <v>889</v>
      </c>
      <c r="C20" s="15" t="s">
        <v>890</v>
      </c>
      <c r="D20" s="24" t="s">
        <v>891</v>
      </c>
      <c r="E20" s="20">
        <v>7.41</v>
      </c>
      <c r="F20" s="22">
        <v>7.41</v>
      </c>
      <c r="G20" s="17" t="s">
        <v>13</v>
      </c>
      <c r="H20" s="16">
        <v>7.41</v>
      </c>
      <c r="I20" s="5" t="s">
        <v>86</v>
      </c>
      <c r="J20" s="5" t="e">
        <f>VLOOKUP(I20,#REF!,2,FALSE)</f>
        <v>#REF!</v>
      </c>
      <c r="K20" s="21">
        <v>1000</v>
      </c>
      <c r="L20" s="5">
        <f t="shared" si="0"/>
        <v>7410</v>
      </c>
      <c r="M20" s="5">
        <f t="shared" si="1"/>
        <v>2047</v>
      </c>
    </row>
    <row r="21" spans="1:13" x14ac:dyDescent="0.25">
      <c r="A21" s="18" t="s">
        <v>870</v>
      </c>
      <c r="B21" s="15" t="s">
        <v>892</v>
      </c>
      <c r="C21" s="15" t="s">
        <v>893</v>
      </c>
      <c r="D21" s="24" t="s">
        <v>894</v>
      </c>
      <c r="E21" s="20">
        <v>7.41</v>
      </c>
      <c r="F21" s="22">
        <v>7.41</v>
      </c>
      <c r="G21" s="17" t="s">
        <v>13</v>
      </c>
      <c r="H21" s="16">
        <v>7.41</v>
      </c>
      <c r="I21" s="5" t="s">
        <v>97</v>
      </c>
      <c r="J21" s="5" t="e">
        <f>VLOOKUP(I21,#REF!,2,FALSE)</f>
        <v>#REF!</v>
      </c>
      <c r="K21" s="21">
        <v>1000</v>
      </c>
      <c r="L21" s="5">
        <f t="shared" si="0"/>
        <v>7410</v>
      </c>
      <c r="M21" s="5">
        <f t="shared" si="1"/>
        <v>2049</v>
      </c>
    </row>
    <row r="22" spans="1:13" x14ac:dyDescent="0.25">
      <c r="A22" s="18" t="s">
        <v>895</v>
      </c>
      <c r="B22" s="15" t="s">
        <v>896</v>
      </c>
      <c r="C22" s="15" t="s">
        <v>897</v>
      </c>
      <c r="D22" s="24" t="s">
        <v>898</v>
      </c>
      <c r="E22" s="20">
        <v>7.42</v>
      </c>
      <c r="F22" s="22">
        <v>7.4138000000000002</v>
      </c>
      <c r="G22" s="17" t="s">
        <v>13</v>
      </c>
      <c r="H22" s="16">
        <v>7.42</v>
      </c>
      <c r="I22" s="5" t="s">
        <v>88</v>
      </c>
      <c r="J22" s="5" t="e">
        <f>VLOOKUP(I22,#REF!,2,FALSE)</f>
        <v>#REF!</v>
      </c>
      <c r="K22" s="21">
        <v>750</v>
      </c>
      <c r="L22" s="5">
        <f t="shared" si="0"/>
        <v>5565</v>
      </c>
      <c r="M22" s="5">
        <f t="shared" si="1"/>
        <v>2032</v>
      </c>
    </row>
    <row r="23" spans="1:13" x14ac:dyDescent="0.25">
      <c r="A23" s="18" t="s">
        <v>895</v>
      </c>
      <c r="B23" s="15" t="s">
        <v>899</v>
      </c>
      <c r="C23" s="15" t="s">
        <v>900</v>
      </c>
      <c r="D23" s="24" t="s">
        <v>901</v>
      </c>
      <c r="E23" s="20">
        <v>7.41</v>
      </c>
      <c r="F23" s="22">
        <v>7.4038000000000004</v>
      </c>
      <c r="G23" s="17" t="s">
        <v>13</v>
      </c>
      <c r="H23" s="16">
        <v>7.41</v>
      </c>
      <c r="I23" s="5" t="s">
        <v>88</v>
      </c>
      <c r="J23" s="5" t="e">
        <f>VLOOKUP(I23,#REF!,2,FALSE)</f>
        <v>#REF!</v>
      </c>
      <c r="K23" s="21">
        <v>750</v>
      </c>
      <c r="L23" s="5">
        <f t="shared" si="0"/>
        <v>5557.5</v>
      </c>
      <c r="M23" s="5">
        <f t="shared" si="1"/>
        <v>2034</v>
      </c>
    </row>
    <row r="24" spans="1:13" x14ac:dyDescent="0.25">
      <c r="A24" s="18" t="s">
        <v>895</v>
      </c>
      <c r="B24" s="15" t="s">
        <v>902</v>
      </c>
      <c r="C24" s="15" t="s">
        <v>903</v>
      </c>
      <c r="D24" s="24" t="s">
        <v>901</v>
      </c>
      <c r="E24" s="20">
        <v>7.42</v>
      </c>
      <c r="F24" s="22">
        <v>7.4145000000000003</v>
      </c>
      <c r="G24" s="17" t="s">
        <v>13</v>
      </c>
      <c r="H24" s="16">
        <v>7.42</v>
      </c>
      <c r="I24" s="5" t="s">
        <v>95</v>
      </c>
      <c r="J24" s="5" t="e">
        <f>VLOOKUP(I24,#REF!,2,FALSE)</f>
        <v>#REF!</v>
      </c>
      <c r="K24" s="21">
        <v>1000</v>
      </c>
      <c r="L24" s="5">
        <f t="shared" si="0"/>
        <v>7420</v>
      </c>
      <c r="M24" s="5">
        <f t="shared" si="1"/>
        <v>2034</v>
      </c>
    </row>
    <row r="25" spans="1:13" x14ac:dyDescent="0.25">
      <c r="A25" s="18" t="s">
        <v>895</v>
      </c>
      <c r="B25" s="15" t="s">
        <v>904</v>
      </c>
      <c r="C25" s="15" t="s">
        <v>905</v>
      </c>
      <c r="D25" s="24" t="s">
        <v>906</v>
      </c>
      <c r="E25" s="20">
        <v>7.43</v>
      </c>
      <c r="F25" s="22">
        <v>7.4295</v>
      </c>
      <c r="G25" s="17" t="s">
        <v>13</v>
      </c>
      <c r="H25" s="16">
        <v>7.43</v>
      </c>
      <c r="I25" s="5" t="s">
        <v>709</v>
      </c>
      <c r="J25" s="5" t="e">
        <f>VLOOKUP(I25,#REF!,2,FALSE)</f>
        <v>#REF!</v>
      </c>
      <c r="K25" s="21">
        <v>200</v>
      </c>
      <c r="L25" s="5">
        <f t="shared" si="0"/>
        <v>1486</v>
      </c>
      <c r="M25" s="5">
        <f t="shared" si="1"/>
        <v>2036</v>
      </c>
    </row>
    <row r="26" spans="1:13" x14ac:dyDescent="0.25">
      <c r="A26" s="18" t="s">
        <v>895</v>
      </c>
      <c r="B26" s="15" t="s">
        <v>907</v>
      </c>
      <c r="C26" s="15" t="s">
        <v>908</v>
      </c>
      <c r="D26" s="24" t="s">
        <v>909</v>
      </c>
      <c r="E26" s="20">
        <v>7.4</v>
      </c>
      <c r="F26" s="22">
        <v>7.3941999999999997</v>
      </c>
      <c r="G26" s="17" t="s">
        <v>13</v>
      </c>
      <c r="H26" s="16">
        <v>7.4</v>
      </c>
      <c r="I26" s="5" t="s">
        <v>86</v>
      </c>
      <c r="J26" s="5" t="e">
        <f>VLOOKUP(I26,#REF!,2,FALSE)</f>
        <v>#REF!</v>
      </c>
      <c r="K26" s="21">
        <v>1000</v>
      </c>
      <c r="L26" s="5">
        <f t="shared" si="0"/>
        <v>7400</v>
      </c>
      <c r="M26" s="5">
        <f t="shared" si="1"/>
        <v>2041</v>
      </c>
    </row>
    <row r="27" spans="1:13" x14ac:dyDescent="0.25">
      <c r="A27" s="18" t="s">
        <v>895</v>
      </c>
      <c r="B27" s="15" t="s">
        <v>910</v>
      </c>
      <c r="C27" s="15" t="s">
        <v>911</v>
      </c>
      <c r="D27" s="24" t="s">
        <v>912</v>
      </c>
      <c r="E27" s="20">
        <v>7.38</v>
      </c>
      <c r="F27" s="22">
        <v>7.38</v>
      </c>
      <c r="G27" s="17" t="s">
        <v>13</v>
      </c>
      <c r="H27" s="16">
        <v>7.38</v>
      </c>
      <c r="I27" s="5" t="s">
        <v>86</v>
      </c>
      <c r="J27" s="5" t="e">
        <f>VLOOKUP(I27,#REF!,2,FALSE)</f>
        <v>#REF!</v>
      </c>
      <c r="K27" s="21">
        <v>1000</v>
      </c>
      <c r="L27" s="5">
        <f t="shared" si="0"/>
        <v>7380</v>
      </c>
      <c r="M27" s="5">
        <f t="shared" si="1"/>
        <v>2044</v>
      </c>
    </row>
    <row r="28" spans="1:13" x14ac:dyDescent="0.25">
      <c r="A28" s="18" t="s">
        <v>895</v>
      </c>
      <c r="B28" s="15" t="s">
        <v>913</v>
      </c>
      <c r="C28" s="15" t="s">
        <v>914</v>
      </c>
      <c r="D28" s="24" t="s">
        <v>915</v>
      </c>
      <c r="E28" s="20">
        <v>7.38</v>
      </c>
      <c r="F28" s="22">
        <v>7.38</v>
      </c>
      <c r="G28" s="17" t="s">
        <v>13</v>
      </c>
      <c r="H28" s="16">
        <v>7.38</v>
      </c>
      <c r="I28" s="5" t="s">
        <v>97</v>
      </c>
      <c r="J28" s="5" t="e">
        <f>VLOOKUP(I28,#REF!,2,FALSE)</f>
        <v>#REF!</v>
      </c>
      <c r="K28" s="21">
        <v>500</v>
      </c>
      <c r="L28" s="5">
        <f t="shared" si="0"/>
        <v>3690</v>
      </c>
      <c r="M28" s="5">
        <f t="shared" si="1"/>
        <v>2051</v>
      </c>
    </row>
    <row r="29" spans="1:13" x14ac:dyDescent="0.25">
      <c r="A29" s="18" t="s">
        <v>916</v>
      </c>
      <c r="B29" s="15" t="s">
        <v>917</v>
      </c>
      <c r="C29" s="15" t="s">
        <v>918</v>
      </c>
      <c r="D29" s="24" t="s">
        <v>919</v>
      </c>
      <c r="E29" s="20">
        <v>7.34</v>
      </c>
      <c r="F29" s="22">
        <v>7.3308999999999997</v>
      </c>
      <c r="G29" s="17" t="s">
        <v>13</v>
      </c>
      <c r="H29" s="16">
        <v>7.34</v>
      </c>
      <c r="I29" s="5" t="s">
        <v>92</v>
      </c>
      <c r="J29" s="5" t="e">
        <f>VLOOKUP(I29,#REF!,2,FALSE)</f>
        <v>#REF!</v>
      </c>
      <c r="K29" s="21">
        <v>1000</v>
      </c>
      <c r="L29" s="5">
        <f t="shared" si="0"/>
        <v>7340</v>
      </c>
      <c r="M29" s="5">
        <f t="shared" si="1"/>
        <v>2029</v>
      </c>
    </row>
    <row r="30" spans="1:13" x14ac:dyDescent="0.25">
      <c r="A30" s="18" t="s">
        <v>916</v>
      </c>
      <c r="B30" s="15" t="s">
        <v>920</v>
      </c>
      <c r="C30" s="15" t="s">
        <v>921</v>
      </c>
      <c r="D30" s="24" t="s">
        <v>922</v>
      </c>
      <c r="E30" s="20">
        <v>7.38</v>
      </c>
      <c r="F30" s="22">
        <v>7.3722000000000003</v>
      </c>
      <c r="G30" s="17" t="s">
        <v>13</v>
      </c>
      <c r="H30" s="16">
        <v>7.38</v>
      </c>
      <c r="I30" s="5" t="s">
        <v>92</v>
      </c>
      <c r="J30" s="5" t="e">
        <f>VLOOKUP(I30,#REF!,2,FALSE)</f>
        <v>#REF!</v>
      </c>
      <c r="K30" s="21">
        <v>2000</v>
      </c>
      <c r="L30" s="5">
        <f t="shared" si="0"/>
        <v>14760</v>
      </c>
      <c r="M30" s="5">
        <f t="shared" si="1"/>
        <v>2033</v>
      </c>
    </row>
    <row r="31" spans="1:13" x14ac:dyDescent="0.25">
      <c r="A31" s="18" t="s">
        <v>916</v>
      </c>
      <c r="B31" s="15" t="s">
        <v>923</v>
      </c>
      <c r="C31" s="15" t="s">
        <v>924</v>
      </c>
      <c r="D31" s="24" t="s">
        <v>925</v>
      </c>
      <c r="E31" s="20">
        <v>7.37</v>
      </c>
      <c r="F31" s="22">
        <v>7.3680000000000003</v>
      </c>
      <c r="G31" s="17" t="s">
        <v>13</v>
      </c>
      <c r="H31" s="16">
        <v>7.37</v>
      </c>
      <c r="I31" s="5" t="s">
        <v>91</v>
      </c>
      <c r="J31" s="5" t="e">
        <f>VLOOKUP(I31,#REF!,2,FALSE)</f>
        <v>#REF!</v>
      </c>
      <c r="K31" s="21">
        <v>1000</v>
      </c>
      <c r="L31" s="5">
        <f t="shared" si="0"/>
        <v>7370</v>
      </c>
      <c r="M31" s="5">
        <f t="shared" si="1"/>
        <v>2034</v>
      </c>
    </row>
    <row r="32" spans="1:13" x14ac:dyDescent="0.25">
      <c r="A32" s="18" t="s">
        <v>916</v>
      </c>
      <c r="B32" s="15" t="s">
        <v>926</v>
      </c>
      <c r="C32" s="15" t="s">
        <v>927</v>
      </c>
      <c r="D32" s="24" t="s">
        <v>925</v>
      </c>
      <c r="E32" s="20">
        <v>7.37</v>
      </c>
      <c r="F32" s="22">
        <v>7.3676000000000004</v>
      </c>
      <c r="G32" s="17" t="s">
        <v>13</v>
      </c>
      <c r="H32" s="16">
        <v>7.37</v>
      </c>
      <c r="I32" s="5" t="s">
        <v>88</v>
      </c>
      <c r="J32" s="5" t="e">
        <f>VLOOKUP(I32,#REF!,2,FALSE)</f>
        <v>#REF!</v>
      </c>
      <c r="K32" s="21">
        <v>1500</v>
      </c>
      <c r="L32" s="5">
        <f t="shared" si="0"/>
        <v>11055</v>
      </c>
      <c r="M32" s="5">
        <f t="shared" si="1"/>
        <v>2034</v>
      </c>
    </row>
    <row r="33" spans="1:13" x14ac:dyDescent="0.25">
      <c r="A33" s="18" t="s">
        <v>916</v>
      </c>
      <c r="B33" s="15" t="s">
        <v>928</v>
      </c>
      <c r="C33" s="15" t="s">
        <v>929</v>
      </c>
      <c r="D33" s="24" t="s">
        <v>925</v>
      </c>
      <c r="E33" s="20">
        <v>7.38</v>
      </c>
      <c r="F33" s="22">
        <v>7.3663999999999996</v>
      </c>
      <c r="G33" s="17" t="s">
        <v>13</v>
      </c>
      <c r="H33" s="16">
        <v>7.38</v>
      </c>
      <c r="I33" s="5" t="s">
        <v>92</v>
      </c>
      <c r="J33" s="5" t="e">
        <f>VLOOKUP(I33,#REF!,2,FALSE)</f>
        <v>#REF!</v>
      </c>
      <c r="K33" s="21">
        <v>2000</v>
      </c>
      <c r="L33" s="5">
        <f t="shared" si="0"/>
        <v>14760</v>
      </c>
      <c r="M33" s="5">
        <f t="shared" si="1"/>
        <v>2034</v>
      </c>
    </row>
    <row r="34" spans="1:13" x14ac:dyDescent="0.25">
      <c r="A34" s="18" t="s">
        <v>916</v>
      </c>
      <c r="B34" s="15" t="s">
        <v>930</v>
      </c>
      <c r="C34" s="15" t="s">
        <v>931</v>
      </c>
      <c r="D34" s="24" t="s">
        <v>932</v>
      </c>
      <c r="E34" s="20">
        <v>7.36</v>
      </c>
      <c r="F34" s="22">
        <v>7.36</v>
      </c>
      <c r="G34" s="17" t="s">
        <v>13</v>
      </c>
      <c r="H34" s="16">
        <v>7.36</v>
      </c>
      <c r="I34" s="5" t="s">
        <v>94</v>
      </c>
      <c r="J34" s="5" t="e">
        <f>VLOOKUP(I34,#REF!,2,FALSE)</f>
        <v>#REF!</v>
      </c>
      <c r="K34" s="21">
        <v>2000</v>
      </c>
      <c r="L34" s="5">
        <f t="shared" si="0"/>
        <v>14720</v>
      </c>
      <c r="M34" s="5">
        <f t="shared" si="1"/>
        <v>2036</v>
      </c>
    </row>
    <row r="35" spans="1:13" x14ac:dyDescent="0.25">
      <c r="A35" s="18" t="s">
        <v>916</v>
      </c>
      <c r="B35" s="15" t="s">
        <v>933</v>
      </c>
      <c r="C35" s="15" t="s">
        <v>934</v>
      </c>
      <c r="D35" s="24" t="s">
        <v>932</v>
      </c>
      <c r="E35" s="20">
        <v>7.37</v>
      </c>
      <c r="F35" s="22">
        <v>7.37</v>
      </c>
      <c r="G35" s="17" t="s">
        <v>13</v>
      </c>
      <c r="H35" s="16">
        <v>7.37</v>
      </c>
      <c r="I35" s="5" t="s">
        <v>89</v>
      </c>
      <c r="J35" s="5" t="e">
        <f>VLOOKUP(I35,#REF!,2,FALSE)</f>
        <v>#REF!</v>
      </c>
      <c r="K35" s="21">
        <v>1500</v>
      </c>
      <c r="L35" s="5">
        <f t="shared" si="0"/>
        <v>11055</v>
      </c>
      <c r="M35" s="5">
        <f t="shared" si="1"/>
        <v>2036</v>
      </c>
    </row>
    <row r="36" spans="1:13" x14ac:dyDescent="0.25">
      <c r="A36" s="18" t="s">
        <v>916</v>
      </c>
      <c r="B36" s="15" t="s">
        <v>935</v>
      </c>
      <c r="C36" s="15" t="s">
        <v>936</v>
      </c>
      <c r="D36" s="24" t="s">
        <v>937</v>
      </c>
      <c r="E36" s="20">
        <v>7.36</v>
      </c>
      <c r="F36" s="22">
        <v>7.36</v>
      </c>
      <c r="G36" s="17" t="s">
        <v>13</v>
      </c>
      <c r="H36" s="16">
        <v>7.36</v>
      </c>
      <c r="I36" s="5" t="s">
        <v>88</v>
      </c>
      <c r="J36" s="5" t="e">
        <f>VLOOKUP(I36,#REF!,2,FALSE)</f>
        <v>#REF!</v>
      </c>
      <c r="K36" s="21">
        <v>1500</v>
      </c>
      <c r="L36" s="5">
        <f t="shared" si="0"/>
        <v>11040</v>
      </c>
      <c r="M36" s="5">
        <f t="shared" si="1"/>
        <v>2037</v>
      </c>
    </row>
    <row r="37" spans="1:13" x14ac:dyDescent="0.25">
      <c r="A37" s="18" t="s">
        <v>916</v>
      </c>
      <c r="B37" s="15" t="s">
        <v>938</v>
      </c>
      <c r="C37" s="15" t="s">
        <v>939</v>
      </c>
      <c r="D37" s="24" t="s">
        <v>940</v>
      </c>
      <c r="E37" s="20">
        <v>7.37</v>
      </c>
      <c r="F37" s="22">
        <v>7.37</v>
      </c>
      <c r="G37" s="17" t="s">
        <v>13</v>
      </c>
      <c r="H37" s="16">
        <v>7.37</v>
      </c>
      <c r="I37" s="5" t="s">
        <v>188</v>
      </c>
      <c r="J37" s="5" t="e">
        <f>VLOOKUP(I37,#REF!,2,FALSE)</f>
        <v>#REF!</v>
      </c>
      <c r="K37" s="21">
        <v>200</v>
      </c>
      <c r="L37" s="5">
        <f t="shared" si="0"/>
        <v>1474</v>
      </c>
      <c r="M37" s="5">
        <f t="shared" si="1"/>
        <v>2039</v>
      </c>
    </row>
    <row r="38" spans="1:13" x14ac:dyDescent="0.25">
      <c r="A38" s="18" t="s">
        <v>916</v>
      </c>
      <c r="B38" s="15" t="s">
        <v>941</v>
      </c>
      <c r="C38" s="15" t="s">
        <v>942</v>
      </c>
      <c r="D38" s="24" t="s">
        <v>940</v>
      </c>
      <c r="E38" s="20">
        <v>7.37</v>
      </c>
      <c r="F38" s="22">
        <v>7.37</v>
      </c>
      <c r="G38" s="17" t="s">
        <v>13</v>
      </c>
      <c r="H38" s="16">
        <v>7.37</v>
      </c>
      <c r="I38" s="5" t="s">
        <v>88</v>
      </c>
      <c r="J38" s="5" t="e">
        <f>VLOOKUP(I38,#REF!,2,FALSE)</f>
        <v>#REF!</v>
      </c>
      <c r="K38" s="21">
        <v>1000</v>
      </c>
      <c r="L38" s="5">
        <f t="shared" si="0"/>
        <v>7370</v>
      </c>
      <c r="M38" s="5">
        <f t="shared" si="1"/>
        <v>2039</v>
      </c>
    </row>
    <row r="39" spans="1:13" x14ac:dyDescent="0.25">
      <c r="A39" s="18" t="s">
        <v>916</v>
      </c>
      <c r="B39" s="15" t="s">
        <v>943</v>
      </c>
      <c r="C39" s="15" t="s">
        <v>944</v>
      </c>
      <c r="D39" s="24" t="s">
        <v>945</v>
      </c>
      <c r="E39" s="20">
        <v>7.37</v>
      </c>
      <c r="F39" s="22">
        <v>7.37</v>
      </c>
      <c r="G39" s="17" t="s">
        <v>13</v>
      </c>
      <c r="H39" s="16">
        <v>7.37</v>
      </c>
      <c r="I39" s="5" t="s">
        <v>187</v>
      </c>
      <c r="J39" s="5" t="e">
        <f>VLOOKUP(I39,#REF!,2,FALSE)</f>
        <v>#REF!</v>
      </c>
      <c r="K39" s="21">
        <v>2000</v>
      </c>
      <c r="L39" s="5">
        <f t="shared" si="0"/>
        <v>14740</v>
      </c>
      <c r="M39" s="5">
        <f t="shared" si="1"/>
        <v>2040</v>
      </c>
    </row>
    <row r="40" spans="1:13" x14ac:dyDescent="0.25">
      <c r="A40" s="18" t="s">
        <v>916</v>
      </c>
      <c r="B40" s="15" t="s">
        <v>946</v>
      </c>
      <c r="C40" s="15" t="s">
        <v>947</v>
      </c>
      <c r="D40" s="24" t="s">
        <v>948</v>
      </c>
      <c r="E40" s="20">
        <v>7.34</v>
      </c>
      <c r="F40" s="22">
        <v>7.34</v>
      </c>
      <c r="G40" s="17" t="s">
        <v>13</v>
      </c>
      <c r="H40" s="16">
        <v>7.34</v>
      </c>
      <c r="I40" s="5" t="s">
        <v>88</v>
      </c>
      <c r="J40" s="5" t="e">
        <f>VLOOKUP(I40,#REF!,2,FALSE)</f>
        <v>#REF!</v>
      </c>
      <c r="K40" s="21">
        <v>1500</v>
      </c>
      <c r="L40" s="5">
        <f t="shared" si="0"/>
        <v>11010</v>
      </c>
      <c r="M40" s="5">
        <f t="shared" si="1"/>
        <v>2045</v>
      </c>
    </row>
    <row r="41" spans="1:13" x14ac:dyDescent="0.25">
      <c r="A41" s="18" t="s">
        <v>916</v>
      </c>
      <c r="B41" s="15" t="s">
        <v>949</v>
      </c>
      <c r="C41" s="15" t="s">
        <v>950</v>
      </c>
      <c r="D41" s="24" t="s">
        <v>951</v>
      </c>
      <c r="E41" s="20">
        <v>7.34</v>
      </c>
      <c r="F41" s="22">
        <v>7.3388999999999998</v>
      </c>
      <c r="G41" s="17" t="s">
        <v>13</v>
      </c>
      <c r="H41" s="16">
        <v>7.34</v>
      </c>
      <c r="I41" s="5" t="s">
        <v>86</v>
      </c>
      <c r="J41" s="5" t="e">
        <f>VLOOKUP(I41,#REF!,2,FALSE)</f>
        <v>#REF!</v>
      </c>
      <c r="K41" s="21">
        <v>1000</v>
      </c>
      <c r="L41" s="5">
        <f t="shared" si="0"/>
        <v>7340</v>
      </c>
      <c r="M41" s="5">
        <f t="shared" si="1"/>
        <v>2048</v>
      </c>
    </row>
    <row r="42" spans="1:13" x14ac:dyDescent="0.25">
      <c r="A42" s="18" t="s">
        <v>916</v>
      </c>
      <c r="B42" s="15" t="s">
        <v>952</v>
      </c>
      <c r="C42" s="15" t="s">
        <v>953</v>
      </c>
      <c r="D42" s="24" t="s">
        <v>954</v>
      </c>
      <c r="E42" s="20">
        <v>7.34</v>
      </c>
      <c r="F42" s="22">
        <v>7.3388999999999998</v>
      </c>
      <c r="G42" s="17" t="s">
        <v>13</v>
      </c>
      <c r="H42" s="16">
        <v>7.34</v>
      </c>
      <c r="I42" s="5" t="s">
        <v>86</v>
      </c>
      <c r="J42" s="5" t="e">
        <f>VLOOKUP(I42,#REF!,2,FALSE)</f>
        <v>#REF!</v>
      </c>
      <c r="K42" s="21">
        <v>1000</v>
      </c>
      <c r="L42" s="5">
        <f t="shared" si="0"/>
        <v>7340</v>
      </c>
      <c r="M42" s="5">
        <f t="shared" si="1"/>
        <v>2049</v>
      </c>
    </row>
    <row r="43" spans="1:13" x14ac:dyDescent="0.25">
      <c r="A43" s="18" t="s">
        <v>916</v>
      </c>
      <c r="B43" s="15" t="s">
        <v>955</v>
      </c>
      <c r="C43" s="15" t="s">
        <v>956</v>
      </c>
      <c r="D43" s="24" t="s">
        <v>957</v>
      </c>
      <c r="E43" s="20">
        <v>7.34</v>
      </c>
      <c r="F43" s="22">
        <v>7.34</v>
      </c>
      <c r="G43" s="17" t="s">
        <v>13</v>
      </c>
      <c r="H43" s="16">
        <v>7.34</v>
      </c>
      <c r="I43" s="5" t="s">
        <v>97</v>
      </c>
      <c r="J43" s="5" t="e">
        <f>VLOOKUP(I43,#REF!,2,FALSE)</f>
        <v>#REF!</v>
      </c>
      <c r="K43" s="21">
        <v>1000</v>
      </c>
      <c r="L43" s="5">
        <f t="shared" si="0"/>
        <v>7340</v>
      </c>
      <c r="M43" s="5">
        <f t="shared" si="1"/>
        <v>2054</v>
      </c>
    </row>
    <row r="44" spans="1:13" x14ac:dyDescent="0.25">
      <c r="A44" s="18" t="s">
        <v>916</v>
      </c>
      <c r="B44" s="15" t="s">
        <v>958</v>
      </c>
      <c r="C44" s="15" t="s">
        <v>959</v>
      </c>
      <c r="D44" s="24" t="s">
        <v>960</v>
      </c>
      <c r="E44" s="20">
        <v>7.34</v>
      </c>
      <c r="F44" s="22">
        <v>7.34</v>
      </c>
      <c r="G44" s="17" t="s">
        <v>13</v>
      </c>
      <c r="H44" s="16">
        <v>7.34</v>
      </c>
      <c r="I44" s="5" t="s">
        <v>94</v>
      </c>
      <c r="J44" s="5" t="e">
        <f>VLOOKUP(I44,#REF!,2,FALSE)</f>
        <v>#REF!</v>
      </c>
      <c r="K44" s="21">
        <v>1500</v>
      </c>
      <c r="L44" s="5">
        <f t="shared" si="0"/>
        <v>11010</v>
      </c>
      <c r="M44" s="5">
        <f t="shared" si="1"/>
        <v>2055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EF5E-93B7-4509-B0AD-9C10F453B5F9}">
  <dimension ref="A1:J18"/>
  <sheetViews>
    <sheetView workbookViewId="0">
      <selection activeCell="A2" sqref="A2:A3"/>
    </sheetView>
  </sheetViews>
  <sheetFormatPr defaultRowHeight="15" x14ac:dyDescent="0.25"/>
  <cols>
    <col min="1" max="1" width="18.85546875" style="5" bestFit="1" customWidth="1"/>
    <col min="2" max="2" width="18.5703125" style="5" bestFit="1" customWidth="1"/>
    <col min="3" max="3" width="19.7109375" style="5" customWidth="1"/>
    <col min="4" max="4" width="18.5703125" style="5" bestFit="1" customWidth="1"/>
    <col min="5" max="5" width="21.28515625" style="5" customWidth="1"/>
    <col min="6" max="6" width="18.5703125" style="5" bestFit="1" customWidth="1"/>
    <col min="7" max="7" width="19.7109375" style="5" customWidth="1"/>
    <col min="8" max="8" width="18.5703125" style="5" bestFit="1" customWidth="1"/>
    <col min="9" max="9" width="21.7109375" style="5" customWidth="1"/>
    <col min="10" max="10" width="21.42578125" style="5" customWidth="1"/>
    <col min="11" max="16384" width="9.140625" style="5"/>
  </cols>
  <sheetData>
    <row r="1" spans="1:10" ht="23.25" x14ac:dyDescent="0.35">
      <c r="A1" s="113" t="s">
        <v>115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customHeight="1" x14ac:dyDescent="0.25">
      <c r="A2" s="117" t="s">
        <v>112</v>
      </c>
      <c r="B2" s="107" t="s">
        <v>836</v>
      </c>
      <c r="C2" s="107"/>
      <c r="D2" s="107" t="s">
        <v>870</v>
      </c>
      <c r="E2" s="107"/>
      <c r="F2" s="107" t="s">
        <v>895</v>
      </c>
      <c r="G2" s="107"/>
      <c r="H2" s="107" t="s">
        <v>916</v>
      </c>
      <c r="I2" s="107"/>
      <c r="J2" s="119" t="s">
        <v>111</v>
      </c>
    </row>
    <row r="3" spans="1:10" ht="45" x14ac:dyDescent="0.25">
      <c r="A3" s="118"/>
      <c r="B3" s="48" t="s">
        <v>5</v>
      </c>
      <c r="C3" s="47" t="s">
        <v>970</v>
      </c>
      <c r="D3" s="48" t="s">
        <v>5</v>
      </c>
      <c r="E3" s="47" t="s">
        <v>970</v>
      </c>
      <c r="F3" s="48" t="s">
        <v>5</v>
      </c>
      <c r="G3" s="47" t="s">
        <v>970</v>
      </c>
      <c r="H3" s="48" t="s">
        <v>5</v>
      </c>
      <c r="I3" s="47" t="s">
        <v>970</v>
      </c>
      <c r="J3" s="119"/>
    </row>
    <row r="4" spans="1:10" x14ac:dyDescent="0.25">
      <c r="A4" s="29" t="s">
        <v>98</v>
      </c>
      <c r="B4" s="46">
        <v>7.4383333333333335</v>
      </c>
      <c r="C4" s="6">
        <v>3000</v>
      </c>
      <c r="D4" s="6">
        <v>7.4249999999999998</v>
      </c>
      <c r="E4" s="6">
        <v>4000</v>
      </c>
      <c r="F4" s="6">
        <v>7.39</v>
      </c>
      <c r="G4" s="6">
        <v>2000</v>
      </c>
      <c r="H4" s="6">
        <v>7.34</v>
      </c>
      <c r="I4" s="6">
        <v>2000</v>
      </c>
      <c r="J4" s="6">
        <v>11000</v>
      </c>
    </row>
    <row r="5" spans="1:10" x14ac:dyDescent="0.25">
      <c r="A5" s="29" t="s">
        <v>104</v>
      </c>
      <c r="B5" s="6" t="s">
        <v>114</v>
      </c>
      <c r="C5" s="6"/>
      <c r="D5" s="6" t="s">
        <v>114</v>
      </c>
      <c r="E5" s="6"/>
      <c r="F5" s="6" t="s">
        <v>114</v>
      </c>
      <c r="G5" s="6"/>
      <c r="H5" s="6">
        <v>7.37</v>
      </c>
      <c r="I5" s="6">
        <v>1000</v>
      </c>
      <c r="J5" s="6">
        <v>1000</v>
      </c>
    </row>
    <row r="6" spans="1:10" x14ac:dyDescent="0.25">
      <c r="A6" s="29" t="s">
        <v>105</v>
      </c>
      <c r="B6" s="6" t="s">
        <v>114</v>
      </c>
      <c r="C6" s="6"/>
      <c r="D6" s="6" t="s">
        <v>114</v>
      </c>
      <c r="E6" s="6"/>
      <c r="F6" s="6">
        <v>7.42</v>
      </c>
      <c r="G6" s="6">
        <v>1000</v>
      </c>
      <c r="H6" s="6" t="s">
        <v>114</v>
      </c>
      <c r="I6" s="6"/>
      <c r="J6" s="6">
        <v>1000</v>
      </c>
    </row>
    <row r="7" spans="1:10" x14ac:dyDescent="0.25">
      <c r="A7" s="29" t="s">
        <v>963</v>
      </c>
      <c r="B7" s="6">
        <v>7.47</v>
      </c>
      <c r="C7" s="6">
        <v>700</v>
      </c>
      <c r="D7" s="6" t="s">
        <v>114</v>
      </c>
      <c r="E7" s="6"/>
      <c r="F7" s="6" t="s">
        <v>114</v>
      </c>
      <c r="G7" s="6"/>
      <c r="H7" s="6" t="s">
        <v>114</v>
      </c>
      <c r="I7" s="6"/>
      <c r="J7" s="6">
        <v>700</v>
      </c>
    </row>
    <row r="8" spans="1:10" x14ac:dyDescent="0.25">
      <c r="A8" s="29" t="s">
        <v>106</v>
      </c>
      <c r="B8" s="6" t="s">
        <v>114</v>
      </c>
      <c r="C8" s="6"/>
      <c r="D8" s="6">
        <v>7.41</v>
      </c>
      <c r="E8" s="6">
        <v>1000</v>
      </c>
      <c r="F8" s="6">
        <v>7.38</v>
      </c>
      <c r="G8" s="6">
        <v>500</v>
      </c>
      <c r="H8" s="6">
        <v>7.34</v>
      </c>
      <c r="I8" s="6">
        <v>1000</v>
      </c>
      <c r="J8" s="6">
        <v>2500</v>
      </c>
    </row>
    <row r="9" spans="1:10" x14ac:dyDescent="0.25">
      <c r="A9" s="29" t="s">
        <v>107</v>
      </c>
      <c r="B9" s="6" t="s">
        <v>114</v>
      </c>
      <c r="C9" s="6"/>
      <c r="D9" s="6" t="s">
        <v>114</v>
      </c>
      <c r="E9" s="6"/>
      <c r="F9" s="6" t="s">
        <v>114</v>
      </c>
      <c r="G9" s="6"/>
      <c r="H9" s="6">
        <v>7.3514285714285714</v>
      </c>
      <c r="I9" s="6">
        <v>3500</v>
      </c>
      <c r="J9" s="6">
        <v>3500</v>
      </c>
    </row>
    <row r="10" spans="1:10" x14ac:dyDescent="0.25">
      <c r="A10" s="29" t="s">
        <v>975</v>
      </c>
      <c r="B10" s="6" t="s">
        <v>114</v>
      </c>
      <c r="C10" s="6"/>
      <c r="D10" s="6" t="s">
        <v>114</v>
      </c>
      <c r="E10" s="6"/>
      <c r="F10" s="6">
        <v>7.43</v>
      </c>
      <c r="G10" s="6">
        <v>200</v>
      </c>
      <c r="H10" s="6" t="s">
        <v>114</v>
      </c>
      <c r="I10" s="6"/>
      <c r="J10" s="6">
        <v>200</v>
      </c>
    </row>
    <row r="11" spans="1:10" x14ac:dyDescent="0.25">
      <c r="A11" s="29" t="s">
        <v>976</v>
      </c>
      <c r="B11" s="6">
        <v>7.48</v>
      </c>
      <c r="C11" s="6">
        <v>200</v>
      </c>
      <c r="D11" s="6" t="s">
        <v>114</v>
      </c>
      <c r="E11" s="6"/>
      <c r="F11" s="6" t="s">
        <v>114</v>
      </c>
      <c r="G11" s="6"/>
      <c r="H11" s="6" t="s">
        <v>114</v>
      </c>
      <c r="I11" s="6"/>
      <c r="J11" s="6">
        <v>200</v>
      </c>
    </row>
    <row r="12" spans="1:10" x14ac:dyDescent="0.25">
      <c r="A12" s="29" t="s">
        <v>966</v>
      </c>
      <c r="B12" s="6" t="s">
        <v>114</v>
      </c>
      <c r="C12" s="6"/>
      <c r="D12" s="6" t="s">
        <v>114</v>
      </c>
      <c r="E12" s="6"/>
      <c r="F12" s="6" t="s">
        <v>114</v>
      </c>
      <c r="G12" s="6"/>
      <c r="H12" s="6">
        <v>7.37</v>
      </c>
      <c r="I12" s="6">
        <v>200</v>
      </c>
      <c r="J12" s="6">
        <v>200</v>
      </c>
    </row>
    <row r="13" spans="1:10" x14ac:dyDescent="0.25">
      <c r="A13" s="29" t="s">
        <v>102</v>
      </c>
      <c r="B13" s="6">
        <v>7.53</v>
      </c>
      <c r="C13" s="6">
        <v>1000</v>
      </c>
      <c r="D13" s="6">
        <v>7.47</v>
      </c>
      <c r="E13" s="6">
        <v>500</v>
      </c>
      <c r="F13" s="6" t="s">
        <v>114</v>
      </c>
      <c r="G13" s="6"/>
      <c r="H13" s="6">
        <v>7.37</v>
      </c>
      <c r="I13" s="6">
        <v>1500</v>
      </c>
      <c r="J13" s="6">
        <v>3000</v>
      </c>
    </row>
    <row r="14" spans="1:10" x14ac:dyDescent="0.25">
      <c r="A14" s="29" t="s">
        <v>103</v>
      </c>
      <c r="B14" s="6" t="s">
        <v>114</v>
      </c>
      <c r="C14" s="6"/>
      <c r="D14" s="6" t="s">
        <v>114</v>
      </c>
      <c r="E14" s="6"/>
      <c r="F14" s="6">
        <v>7.415</v>
      </c>
      <c r="G14" s="6">
        <v>1500</v>
      </c>
      <c r="H14" s="6">
        <v>7.3590909090909093</v>
      </c>
      <c r="I14" s="6">
        <v>5500</v>
      </c>
      <c r="J14" s="6">
        <v>7000</v>
      </c>
    </row>
    <row r="15" spans="1:10" x14ac:dyDescent="0.25">
      <c r="A15" s="29" t="s">
        <v>110</v>
      </c>
      <c r="B15" s="6">
        <v>7.43</v>
      </c>
      <c r="C15" s="6">
        <v>2000</v>
      </c>
      <c r="D15" s="6" t="s">
        <v>114</v>
      </c>
      <c r="E15" s="6"/>
      <c r="F15" s="6" t="s">
        <v>114</v>
      </c>
      <c r="G15" s="6"/>
      <c r="H15" s="6">
        <v>7.3719999999999999</v>
      </c>
      <c r="I15" s="6">
        <v>5000</v>
      </c>
      <c r="J15" s="6">
        <v>7000</v>
      </c>
    </row>
    <row r="16" spans="1:10" x14ac:dyDescent="0.25">
      <c r="A16" s="29" t="s">
        <v>968</v>
      </c>
      <c r="B16" s="6">
        <v>7.44</v>
      </c>
      <c r="C16" s="6">
        <v>3000</v>
      </c>
      <c r="D16" s="6">
        <v>7.44</v>
      </c>
      <c r="E16" s="6">
        <v>1000</v>
      </c>
      <c r="F16" s="6" t="s">
        <v>114</v>
      </c>
      <c r="G16" s="6"/>
      <c r="H16" s="6" t="s">
        <v>114</v>
      </c>
      <c r="I16" s="6"/>
      <c r="J16" s="6">
        <v>4000</v>
      </c>
    </row>
    <row r="17" spans="1:10" ht="15.75" thickBot="1" x14ac:dyDescent="0.3">
      <c r="A17" s="42" t="s">
        <v>969</v>
      </c>
      <c r="B17" s="6" t="s">
        <v>114</v>
      </c>
      <c r="C17" s="8"/>
      <c r="D17" s="6" t="s">
        <v>114</v>
      </c>
      <c r="E17" s="8"/>
      <c r="F17" s="6" t="s">
        <v>114</v>
      </c>
      <c r="G17" s="8"/>
      <c r="H17" s="6">
        <v>7.37</v>
      </c>
      <c r="I17" s="8">
        <v>2000</v>
      </c>
      <c r="J17" s="8">
        <v>2000</v>
      </c>
    </row>
    <row r="18" spans="1:10" ht="15.75" thickBot="1" x14ac:dyDescent="0.3">
      <c r="A18" s="43" t="s">
        <v>113</v>
      </c>
      <c r="B18" s="44"/>
      <c r="C18" s="43">
        <v>9900</v>
      </c>
      <c r="D18" s="44"/>
      <c r="E18" s="43">
        <v>6500</v>
      </c>
      <c r="F18" s="44"/>
      <c r="G18" s="43">
        <v>5200</v>
      </c>
      <c r="H18" s="44"/>
      <c r="I18" s="43">
        <v>21700</v>
      </c>
      <c r="J18" s="40">
        <v>43300</v>
      </c>
    </row>
  </sheetData>
  <mergeCells count="7">
    <mergeCell ref="A1:J1"/>
    <mergeCell ref="A2:A3"/>
    <mergeCell ref="B2:C2"/>
    <mergeCell ref="D2:E2"/>
    <mergeCell ref="F2:G2"/>
    <mergeCell ref="H2:I2"/>
    <mergeCell ref="J2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6498-7011-4684-BC5C-FFE06347FF7A}">
  <dimension ref="A1:M47"/>
  <sheetViews>
    <sheetView topLeftCell="A49" workbookViewId="0">
      <selection activeCell="F2" sqref="F2"/>
    </sheetView>
  </sheetViews>
  <sheetFormatPr defaultRowHeight="15" x14ac:dyDescent="0.25"/>
  <cols>
    <col min="1" max="1" width="10.42578125" bestFit="1" customWidth="1"/>
    <col min="2" max="2" width="13.42578125" bestFit="1" customWidth="1"/>
    <col min="3" max="3" width="18.140625" bestFit="1" customWidth="1"/>
    <col min="4" max="4" width="10.42578125" bestFit="1" customWidth="1"/>
    <col min="5" max="5" width="8.7109375" bestFit="1" customWidth="1"/>
    <col min="10" max="10" width="6.5703125" bestFit="1" customWidth="1"/>
  </cols>
  <sheetData>
    <row r="1" spans="1:13" ht="80.2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8" t="s">
        <v>978</v>
      </c>
      <c r="B2" s="15" t="s">
        <v>979</v>
      </c>
      <c r="C2" s="15" t="s">
        <v>980</v>
      </c>
      <c r="D2" s="24" t="s">
        <v>981</v>
      </c>
      <c r="E2" s="20">
        <v>7.43</v>
      </c>
      <c r="F2" s="22">
        <v>7.4127000000000001</v>
      </c>
      <c r="G2" s="17" t="s">
        <v>840</v>
      </c>
      <c r="H2" s="16">
        <v>7.41</v>
      </c>
      <c r="I2" s="5" t="s">
        <v>92</v>
      </c>
      <c r="J2" s="5" t="s">
        <v>110</v>
      </c>
      <c r="K2" s="5">
        <v>1000</v>
      </c>
      <c r="L2" s="5">
        <f t="shared" ref="L2:L47" si="0">H2*K2</f>
        <v>7410</v>
      </c>
      <c r="M2" s="5">
        <f t="shared" ref="M2:M47" si="1">YEAR(D2)</f>
        <v>2032</v>
      </c>
    </row>
    <row r="3" spans="1:13" x14ac:dyDescent="0.25">
      <c r="A3" s="18" t="s">
        <v>978</v>
      </c>
      <c r="B3" s="15" t="s">
        <v>982</v>
      </c>
      <c r="C3" s="15" t="s">
        <v>983</v>
      </c>
      <c r="D3" s="24" t="s">
        <v>984</v>
      </c>
      <c r="E3" s="20">
        <v>7.43</v>
      </c>
      <c r="F3" s="22">
        <v>7.4218000000000002</v>
      </c>
      <c r="G3" s="17" t="s">
        <v>840</v>
      </c>
      <c r="H3" s="16">
        <v>7.42</v>
      </c>
      <c r="I3" s="5" t="s">
        <v>95</v>
      </c>
      <c r="J3" s="5" t="s">
        <v>105</v>
      </c>
      <c r="K3" s="5">
        <v>1500</v>
      </c>
      <c r="L3" s="5">
        <f t="shared" si="0"/>
        <v>11130</v>
      </c>
      <c r="M3" s="5">
        <f t="shared" si="1"/>
        <v>2034</v>
      </c>
    </row>
    <row r="4" spans="1:13" x14ac:dyDescent="0.25">
      <c r="A4" s="18" t="s">
        <v>978</v>
      </c>
      <c r="B4" s="15" t="s">
        <v>985</v>
      </c>
      <c r="C4" s="15" t="s">
        <v>986</v>
      </c>
      <c r="D4" s="24" t="s">
        <v>984</v>
      </c>
      <c r="E4" s="20">
        <v>7.43</v>
      </c>
      <c r="F4" s="22">
        <v>7.4242999999999997</v>
      </c>
      <c r="G4" s="17" t="s">
        <v>840</v>
      </c>
      <c r="H4" s="16">
        <v>7.43</v>
      </c>
      <c r="I4" s="5" t="s">
        <v>88</v>
      </c>
      <c r="J4" s="5" t="s">
        <v>103</v>
      </c>
      <c r="K4" s="5">
        <v>1000</v>
      </c>
      <c r="L4" s="5">
        <f t="shared" si="0"/>
        <v>7430</v>
      </c>
      <c r="M4" s="5">
        <f t="shared" si="1"/>
        <v>2034</v>
      </c>
    </row>
    <row r="5" spans="1:13" x14ac:dyDescent="0.25">
      <c r="A5" s="18" t="s">
        <v>978</v>
      </c>
      <c r="B5" s="15" t="s">
        <v>987</v>
      </c>
      <c r="C5" s="15" t="s">
        <v>988</v>
      </c>
      <c r="D5" s="24" t="s">
        <v>984</v>
      </c>
      <c r="E5" s="20">
        <v>7.44</v>
      </c>
      <c r="F5" s="22">
        <v>7.4391999999999996</v>
      </c>
      <c r="G5" s="17" t="s">
        <v>840</v>
      </c>
      <c r="H5" s="16">
        <v>7.44</v>
      </c>
      <c r="I5" s="5" t="s">
        <v>149</v>
      </c>
      <c r="J5" s="5" t="s">
        <v>963</v>
      </c>
      <c r="K5" s="5">
        <v>800</v>
      </c>
      <c r="L5" s="5">
        <f t="shared" si="0"/>
        <v>5952</v>
      </c>
      <c r="M5" s="5">
        <f t="shared" si="1"/>
        <v>2034</v>
      </c>
    </row>
    <row r="6" spans="1:13" x14ac:dyDescent="0.25">
      <c r="A6" s="18" t="s">
        <v>978</v>
      </c>
      <c r="B6" s="15" t="s">
        <v>989</v>
      </c>
      <c r="C6" s="15" t="s">
        <v>358</v>
      </c>
      <c r="D6" s="24" t="s">
        <v>984</v>
      </c>
      <c r="E6" s="20">
        <v>7.44</v>
      </c>
      <c r="F6" s="22">
        <v>7.4214000000000002</v>
      </c>
      <c r="G6" s="17" t="s">
        <v>840</v>
      </c>
      <c r="H6" s="16">
        <v>7.42</v>
      </c>
      <c r="I6" s="5" t="s">
        <v>92</v>
      </c>
      <c r="J6" s="5" t="s">
        <v>110</v>
      </c>
      <c r="K6" s="5">
        <v>2000</v>
      </c>
      <c r="L6" s="5">
        <f t="shared" si="0"/>
        <v>14840</v>
      </c>
      <c r="M6" s="5">
        <f t="shared" si="1"/>
        <v>2034</v>
      </c>
    </row>
    <row r="7" spans="1:13" x14ac:dyDescent="0.25">
      <c r="A7" s="18" t="s">
        <v>978</v>
      </c>
      <c r="B7" s="15" t="s">
        <v>990</v>
      </c>
      <c r="C7" s="15" t="s">
        <v>991</v>
      </c>
      <c r="D7" s="24" t="s">
        <v>984</v>
      </c>
      <c r="E7" s="20">
        <v>7.45</v>
      </c>
      <c r="F7" s="22">
        <v>7.4463999999999997</v>
      </c>
      <c r="G7" s="17" t="s">
        <v>840</v>
      </c>
      <c r="H7" s="16">
        <v>7.45</v>
      </c>
      <c r="I7" s="5" t="s">
        <v>751</v>
      </c>
      <c r="J7" s="5" t="s">
        <v>976</v>
      </c>
      <c r="K7" s="5">
        <v>200</v>
      </c>
      <c r="L7" s="5">
        <f t="shared" si="0"/>
        <v>1490</v>
      </c>
      <c r="M7" s="5">
        <f t="shared" si="1"/>
        <v>2034</v>
      </c>
    </row>
    <row r="8" spans="1:13" x14ac:dyDescent="0.25">
      <c r="A8" s="18" t="s">
        <v>978</v>
      </c>
      <c r="B8" s="15" t="s">
        <v>992</v>
      </c>
      <c r="C8" s="15" t="s">
        <v>993</v>
      </c>
      <c r="D8" s="24" t="s">
        <v>984</v>
      </c>
      <c r="E8" s="20">
        <v>7.45</v>
      </c>
      <c r="F8" s="22">
        <v>7.4463999999999997</v>
      </c>
      <c r="G8" s="17" t="s">
        <v>840</v>
      </c>
      <c r="H8" s="16">
        <v>7.45</v>
      </c>
      <c r="I8" s="5" t="s">
        <v>443</v>
      </c>
      <c r="J8" s="5" t="s">
        <v>971</v>
      </c>
      <c r="K8" s="5">
        <v>300</v>
      </c>
      <c r="L8" s="5">
        <f t="shared" si="0"/>
        <v>2235</v>
      </c>
      <c r="M8" s="5">
        <f t="shared" si="1"/>
        <v>2034</v>
      </c>
    </row>
    <row r="9" spans="1:13" x14ac:dyDescent="0.25">
      <c r="A9" s="18" t="s">
        <v>978</v>
      </c>
      <c r="B9" s="15" t="s">
        <v>994</v>
      </c>
      <c r="C9" s="15" t="s">
        <v>995</v>
      </c>
      <c r="D9" s="24" t="s">
        <v>996</v>
      </c>
      <c r="E9" s="20">
        <v>7.48</v>
      </c>
      <c r="F9" s="22">
        <v>7.4492000000000003</v>
      </c>
      <c r="G9" s="17" t="s">
        <v>840</v>
      </c>
      <c r="H9" s="16">
        <v>7.48</v>
      </c>
      <c r="I9" s="5" t="s">
        <v>89</v>
      </c>
      <c r="J9" s="5" t="s">
        <v>102</v>
      </c>
      <c r="K9" s="5">
        <v>1500</v>
      </c>
      <c r="L9" s="5">
        <f t="shared" si="0"/>
        <v>11220</v>
      </c>
      <c r="M9" s="5">
        <f t="shared" si="1"/>
        <v>2035</v>
      </c>
    </row>
    <row r="10" spans="1:13" x14ac:dyDescent="0.25">
      <c r="A10" s="18" t="s">
        <v>978</v>
      </c>
      <c r="B10" s="15" t="s">
        <v>997</v>
      </c>
      <c r="C10" s="15" t="s">
        <v>998</v>
      </c>
      <c r="D10" s="24" t="s">
        <v>999</v>
      </c>
      <c r="E10" s="20">
        <v>7.46</v>
      </c>
      <c r="F10" s="22">
        <v>7.4465000000000003</v>
      </c>
      <c r="G10" s="17" t="s">
        <v>840</v>
      </c>
      <c r="H10" s="16">
        <v>7.46</v>
      </c>
      <c r="I10" s="5" t="s">
        <v>149</v>
      </c>
      <c r="J10" s="5" t="s">
        <v>963</v>
      </c>
      <c r="K10" s="5">
        <v>700</v>
      </c>
      <c r="L10" s="5">
        <f t="shared" si="0"/>
        <v>5222</v>
      </c>
      <c r="M10" s="5">
        <f t="shared" si="1"/>
        <v>2036</v>
      </c>
    </row>
    <row r="11" spans="1:13" x14ac:dyDescent="0.25">
      <c r="A11" s="18" t="s">
        <v>978</v>
      </c>
      <c r="B11" s="15" t="s">
        <v>1000</v>
      </c>
      <c r="C11" s="15" t="s">
        <v>1001</v>
      </c>
      <c r="D11" s="24" t="s">
        <v>1002</v>
      </c>
      <c r="E11" s="20">
        <v>7.47</v>
      </c>
      <c r="F11" s="22">
        <v>7.4593999999999996</v>
      </c>
      <c r="G11" s="17" t="s">
        <v>840</v>
      </c>
      <c r="H11" s="16">
        <v>7.47</v>
      </c>
      <c r="I11" s="5" t="s">
        <v>89</v>
      </c>
      <c r="J11" s="5" t="s">
        <v>102</v>
      </c>
      <c r="K11" s="5">
        <v>1000</v>
      </c>
      <c r="L11" s="5">
        <f t="shared" si="0"/>
        <v>7470</v>
      </c>
      <c r="M11" s="5">
        <f t="shared" si="1"/>
        <v>2037</v>
      </c>
    </row>
    <row r="12" spans="1:13" x14ac:dyDescent="0.25">
      <c r="A12" s="18" t="s">
        <v>978</v>
      </c>
      <c r="B12" s="15" t="s">
        <v>1003</v>
      </c>
      <c r="C12" s="15" t="s">
        <v>1004</v>
      </c>
      <c r="D12" s="24" t="s">
        <v>1005</v>
      </c>
      <c r="E12" s="20">
        <v>7.44</v>
      </c>
      <c r="F12" s="22">
        <v>7.4208999999999996</v>
      </c>
      <c r="G12" s="17" t="s">
        <v>840</v>
      </c>
      <c r="H12" s="16">
        <v>7.4</v>
      </c>
      <c r="I12" s="5" t="s">
        <v>150</v>
      </c>
      <c r="J12" s="5" t="s">
        <v>968</v>
      </c>
      <c r="K12" s="5">
        <v>1000</v>
      </c>
      <c r="L12" s="5">
        <f t="shared" si="0"/>
        <v>7400</v>
      </c>
      <c r="M12" s="5">
        <f t="shared" si="1"/>
        <v>2040</v>
      </c>
    </row>
    <row r="13" spans="1:13" x14ac:dyDescent="0.25">
      <c r="A13" s="18" t="s">
        <v>978</v>
      </c>
      <c r="B13" s="15" t="s">
        <v>1006</v>
      </c>
      <c r="C13" s="15" t="s">
        <v>1007</v>
      </c>
      <c r="D13" s="24" t="s">
        <v>1005</v>
      </c>
      <c r="E13" s="20">
        <v>7.45</v>
      </c>
      <c r="F13" s="22">
        <v>7.4398999999999997</v>
      </c>
      <c r="G13" s="17" t="s">
        <v>840</v>
      </c>
      <c r="H13" s="16">
        <v>7.45</v>
      </c>
      <c r="I13" s="5" t="s">
        <v>88</v>
      </c>
      <c r="J13" s="5" t="s">
        <v>103</v>
      </c>
      <c r="K13" s="5">
        <v>1000</v>
      </c>
      <c r="L13" s="5">
        <f t="shared" si="0"/>
        <v>7450</v>
      </c>
      <c r="M13" s="5">
        <f t="shared" si="1"/>
        <v>2040</v>
      </c>
    </row>
    <row r="14" spans="1:13" x14ac:dyDescent="0.25">
      <c r="A14" s="18" t="s">
        <v>978</v>
      </c>
      <c r="B14" s="15" t="s">
        <v>1008</v>
      </c>
      <c r="C14" s="15" t="s">
        <v>1009</v>
      </c>
      <c r="D14" s="24" t="s">
        <v>1010</v>
      </c>
      <c r="E14" s="20">
        <v>7.43</v>
      </c>
      <c r="F14" s="22">
        <v>7.4294000000000002</v>
      </c>
      <c r="G14" s="17" t="s">
        <v>840</v>
      </c>
      <c r="H14" s="16">
        <v>7.43</v>
      </c>
      <c r="I14" s="5" t="s">
        <v>86</v>
      </c>
      <c r="J14" s="5" t="s">
        <v>98</v>
      </c>
      <c r="K14" s="5">
        <v>1000</v>
      </c>
      <c r="L14" s="5">
        <f t="shared" si="0"/>
        <v>7430</v>
      </c>
      <c r="M14" s="5">
        <f t="shared" si="1"/>
        <v>2042</v>
      </c>
    </row>
    <row r="15" spans="1:13" x14ac:dyDescent="0.25">
      <c r="A15" s="18" t="s">
        <v>978</v>
      </c>
      <c r="B15" s="15" t="s">
        <v>1011</v>
      </c>
      <c r="C15" s="15" t="s">
        <v>1012</v>
      </c>
      <c r="D15" s="24" t="s">
        <v>1013</v>
      </c>
      <c r="E15" s="20">
        <v>7.43</v>
      </c>
      <c r="F15" s="22">
        <v>7.4298000000000002</v>
      </c>
      <c r="G15" s="17" t="s">
        <v>840</v>
      </c>
      <c r="H15" s="16">
        <v>7.43</v>
      </c>
      <c r="I15" s="5" t="s">
        <v>150</v>
      </c>
      <c r="J15" s="5" t="s">
        <v>968</v>
      </c>
      <c r="K15" s="5">
        <v>1000</v>
      </c>
      <c r="L15" s="5">
        <f t="shared" si="0"/>
        <v>7430</v>
      </c>
      <c r="M15" s="5">
        <f t="shared" si="1"/>
        <v>2043</v>
      </c>
    </row>
    <row r="16" spans="1:13" x14ac:dyDescent="0.25">
      <c r="A16" s="18" t="s">
        <v>978</v>
      </c>
      <c r="B16" s="15" t="s">
        <v>1014</v>
      </c>
      <c r="C16" s="15" t="s">
        <v>1015</v>
      </c>
      <c r="D16" s="24" t="s">
        <v>1016</v>
      </c>
      <c r="E16" s="20">
        <v>7.43</v>
      </c>
      <c r="F16" s="22">
        <v>7.423</v>
      </c>
      <c r="G16" s="17" t="s">
        <v>840</v>
      </c>
      <c r="H16" s="16">
        <v>7.43</v>
      </c>
      <c r="I16" s="5" t="s">
        <v>86</v>
      </c>
      <c r="J16" s="5" t="s">
        <v>98</v>
      </c>
      <c r="K16" s="5">
        <v>1000</v>
      </c>
      <c r="L16" s="5">
        <f t="shared" si="0"/>
        <v>7430</v>
      </c>
      <c r="M16" s="5">
        <f t="shared" si="1"/>
        <v>2044</v>
      </c>
    </row>
    <row r="17" spans="1:13" x14ac:dyDescent="0.25">
      <c r="A17" s="18" t="s">
        <v>978</v>
      </c>
      <c r="B17" s="15" t="s">
        <v>1017</v>
      </c>
      <c r="C17" s="15" t="s">
        <v>1018</v>
      </c>
      <c r="D17" s="24" t="s">
        <v>1019</v>
      </c>
      <c r="E17" s="20">
        <v>7.43</v>
      </c>
      <c r="F17" s="22">
        <v>7.4295999999999998</v>
      </c>
      <c r="G17" s="17" t="s">
        <v>840</v>
      </c>
      <c r="H17" s="16">
        <v>7.43</v>
      </c>
      <c r="I17" s="5" t="s">
        <v>86</v>
      </c>
      <c r="J17" s="5" t="s">
        <v>98</v>
      </c>
      <c r="K17" s="5">
        <v>1000</v>
      </c>
      <c r="L17" s="5">
        <f t="shared" si="0"/>
        <v>7430</v>
      </c>
      <c r="M17" s="5">
        <f t="shared" si="1"/>
        <v>2046</v>
      </c>
    </row>
    <row r="18" spans="1:13" x14ac:dyDescent="0.25">
      <c r="A18" s="18" t="s">
        <v>978</v>
      </c>
      <c r="B18" s="15" t="s">
        <v>1020</v>
      </c>
      <c r="C18" s="15" t="s">
        <v>1021</v>
      </c>
      <c r="D18" s="24" t="s">
        <v>1019</v>
      </c>
      <c r="E18" s="20">
        <v>7.43</v>
      </c>
      <c r="F18" s="22">
        <v>7.43</v>
      </c>
      <c r="G18" s="17" t="s">
        <v>840</v>
      </c>
      <c r="H18" s="16">
        <v>7.43</v>
      </c>
      <c r="I18" s="5" t="s">
        <v>97</v>
      </c>
      <c r="J18" s="5" t="s">
        <v>1030</v>
      </c>
      <c r="K18" s="4">
        <v>500</v>
      </c>
      <c r="L18" s="5">
        <f t="shared" si="0"/>
        <v>3715</v>
      </c>
      <c r="M18" s="5">
        <f t="shared" si="1"/>
        <v>2046</v>
      </c>
    </row>
    <row r="19" spans="1:13" x14ac:dyDescent="0.25">
      <c r="A19" s="18" t="s">
        <v>978</v>
      </c>
      <c r="B19" s="15" t="s">
        <v>1022</v>
      </c>
      <c r="C19" s="15" t="s">
        <v>1023</v>
      </c>
      <c r="D19" s="24" t="s">
        <v>1024</v>
      </c>
      <c r="E19" s="20">
        <v>7.38</v>
      </c>
      <c r="F19" s="22">
        <v>7.38</v>
      </c>
      <c r="G19" s="17" t="s">
        <v>840</v>
      </c>
      <c r="H19" s="16">
        <v>7.38</v>
      </c>
      <c r="I19" s="5" t="s">
        <v>86</v>
      </c>
      <c r="J19" s="5" t="s">
        <v>98</v>
      </c>
      <c r="K19" s="5">
        <v>1000</v>
      </c>
      <c r="L19" s="5">
        <f t="shared" si="0"/>
        <v>7380</v>
      </c>
      <c r="M19" s="5">
        <f t="shared" si="1"/>
        <v>2049</v>
      </c>
    </row>
    <row r="20" spans="1:13" x14ac:dyDescent="0.25">
      <c r="A20" s="18" t="s">
        <v>978</v>
      </c>
      <c r="B20" s="15" t="s">
        <v>1025</v>
      </c>
      <c r="C20" s="15" t="s">
        <v>1026</v>
      </c>
      <c r="D20" s="24" t="s">
        <v>1027</v>
      </c>
      <c r="E20" s="20">
        <v>7.38</v>
      </c>
      <c r="F20" s="22">
        <v>7.38</v>
      </c>
      <c r="G20" s="17" t="s">
        <v>840</v>
      </c>
      <c r="H20" s="16">
        <v>7.38</v>
      </c>
      <c r="I20" s="5" t="s">
        <v>94</v>
      </c>
      <c r="J20" s="5" t="s">
        <v>1031</v>
      </c>
      <c r="K20" s="5">
        <v>2000</v>
      </c>
      <c r="L20" s="5">
        <f t="shared" si="0"/>
        <v>14760</v>
      </c>
      <c r="M20" s="5">
        <f t="shared" si="1"/>
        <v>2055</v>
      </c>
    </row>
    <row r="21" spans="1:13" x14ac:dyDescent="0.25">
      <c r="A21" s="18" t="s">
        <v>1032</v>
      </c>
      <c r="B21" s="15" t="s">
        <v>1033</v>
      </c>
      <c r="C21" s="15" t="s">
        <v>1034</v>
      </c>
      <c r="D21" s="24" t="s">
        <v>1035</v>
      </c>
      <c r="E21" s="20">
        <v>7.39</v>
      </c>
      <c r="F21" s="22">
        <v>7.39</v>
      </c>
      <c r="G21" s="17" t="s">
        <v>840</v>
      </c>
      <c r="H21" s="16">
        <v>7.39</v>
      </c>
      <c r="I21" s="5" t="s">
        <v>444</v>
      </c>
      <c r="J21" s="5" t="s">
        <v>973</v>
      </c>
      <c r="K21" s="5">
        <v>500</v>
      </c>
      <c r="L21" s="5">
        <f t="shared" si="0"/>
        <v>3695</v>
      </c>
      <c r="M21" s="5">
        <f t="shared" si="1"/>
        <v>2030</v>
      </c>
    </row>
    <row r="22" spans="1:13" x14ac:dyDescent="0.25">
      <c r="A22" s="18" t="s">
        <v>1032</v>
      </c>
      <c r="B22" s="15" t="s">
        <v>1036</v>
      </c>
      <c r="C22" s="15" t="s">
        <v>1037</v>
      </c>
      <c r="D22" s="24" t="s">
        <v>1035</v>
      </c>
      <c r="E22" s="20">
        <v>7.4</v>
      </c>
      <c r="F22" s="22">
        <v>7.4</v>
      </c>
      <c r="G22" s="17" t="s">
        <v>840</v>
      </c>
      <c r="H22" s="16">
        <v>7.4</v>
      </c>
      <c r="I22" s="5" t="s">
        <v>96</v>
      </c>
      <c r="J22" s="5" t="s">
        <v>109</v>
      </c>
      <c r="K22" s="5">
        <v>150</v>
      </c>
      <c r="L22" s="5">
        <f t="shared" si="0"/>
        <v>1110</v>
      </c>
      <c r="M22" s="5">
        <f t="shared" si="1"/>
        <v>2030</v>
      </c>
    </row>
    <row r="23" spans="1:13" x14ac:dyDescent="0.25">
      <c r="A23" s="18" t="s">
        <v>1032</v>
      </c>
      <c r="B23" s="15" t="s">
        <v>1038</v>
      </c>
      <c r="C23" s="15" t="s">
        <v>1039</v>
      </c>
      <c r="D23" s="24" t="s">
        <v>1040</v>
      </c>
      <c r="E23" s="20">
        <v>7.3901000000000003</v>
      </c>
      <c r="F23" s="22">
        <v>7.39</v>
      </c>
      <c r="G23" s="17" t="s">
        <v>840</v>
      </c>
      <c r="H23" s="16">
        <v>7.3901000000000003</v>
      </c>
      <c r="I23" s="5" t="s">
        <v>92</v>
      </c>
      <c r="J23" s="5" t="s">
        <v>110</v>
      </c>
      <c r="K23" s="5">
        <v>2000</v>
      </c>
      <c r="L23" s="5">
        <f t="shared" si="0"/>
        <v>14780.2</v>
      </c>
      <c r="M23" s="5">
        <f t="shared" si="1"/>
        <v>2032</v>
      </c>
    </row>
    <row r="24" spans="1:13" x14ac:dyDescent="0.25">
      <c r="A24" s="18" t="s">
        <v>1032</v>
      </c>
      <c r="B24" s="15" t="s">
        <v>1041</v>
      </c>
      <c r="C24" s="15" t="s">
        <v>1042</v>
      </c>
      <c r="D24" s="24" t="s">
        <v>1043</v>
      </c>
      <c r="E24" s="20">
        <v>7.38</v>
      </c>
      <c r="F24" s="22">
        <v>7.38</v>
      </c>
      <c r="G24" s="17" t="s">
        <v>840</v>
      </c>
      <c r="H24" s="16">
        <v>7.38</v>
      </c>
      <c r="I24" s="5" t="s">
        <v>95</v>
      </c>
      <c r="J24" s="5" t="s">
        <v>105</v>
      </c>
      <c r="K24" s="5">
        <v>1000</v>
      </c>
      <c r="L24" s="5">
        <f t="shared" si="0"/>
        <v>7380</v>
      </c>
      <c r="M24" s="5">
        <f t="shared" si="1"/>
        <v>2034</v>
      </c>
    </row>
    <row r="25" spans="1:13" x14ac:dyDescent="0.25">
      <c r="A25" s="18" t="s">
        <v>1032</v>
      </c>
      <c r="B25" s="15" t="s">
        <v>1044</v>
      </c>
      <c r="C25" s="15" t="s">
        <v>1045</v>
      </c>
      <c r="D25" s="24" t="s">
        <v>1043</v>
      </c>
      <c r="E25" s="20">
        <v>7.4100999999999999</v>
      </c>
      <c r="F25" s="22">
        <v>7.41</v>
      </c>
      <c r="G25" s="17" t="s">
        <v>840</v>
      </c>
      <c r="H25" s="16">
        <v>7.4100999999999999</v>
      </c>
      <c r="I25" s="5" t="s">
        <v>89</v>
      </c>
      <c r="J25" s="5" t="s">
        <v>102</v>
      </c>
      <c r="K25" s="5">
        <v>1500</v>
      </c>
      <c r="L25" s="5">
        <f t="shared" si="0"/>
        <v>11115.15</v>
      </c>
      <c r="M25" s="5">
        <f t="shared" si="1"/>
        <v>2034</v>
      </c>
    </row>
    <row r="26" spans="1:13" x14ac:dyDescent="0.25">
      <c r="A26" s="18" t="s">
        <v>1032</v>
      </c>
      <c r="B26" s="15" t="s">
        <v>1046</v>
      </c>
      <c r="C26" s="15" t="s">
        <v>1047</v>
      </c>
      <c r="D26" s="24" t="s">
        <v>1048</v>
      </c>
      <c r="E26" s="20">
        <v>7.38</v>
      </c>
      <c r="F26" s="22">
        <v>7.38</v>
      </c>
      <c r="G26" s="17" t="s">
        <v>840</v>
      </c>
      <c r="H26" s="16">
        <v>7.38</v>
      </c>
      <c r="I26" s="5" t="s">
        <v>96</v>
      </c>
      <c r="J26" s="5" t="s">
        <v>109</v>
      </c>
      <c r="K26" s="5">
        <v>100</v>
      </c>
      <c r="L26" s="5">
        <f t="shared" si="0"/>
        <v>738</v>
      </c>
      <c r="M26" s="5">
        <f t="shared" si="1"/>
        <v>2038</v>
      </c>
    </row>
    <row r="27" spans="1:13" x14ac:dyDescent="0.25">
      <c r="A27" s="18" t="s">
        <v>1032</v>
      </c>
      <c r="B27" s="15" t="s">
        <v>1049</v>
      </c>
      <c r="C27" s="15" t="s">
        <v>1050</v>
      </c>
      <c r="D27" s="24" t="s">
        <v>1051</v>
      </c>
      <c r="E27" s="20">
        <v>7.35</v>
      </c>
      <c r="F27" s="22">
        <v>7.35</v>
      </c>
      <c r="G27" s="17" t="s">
        <v>840</v>
      </c>
      <c r="H27" s="16">
        <v>7.35</v>
      </c>
      <c r="I27" s="5" t="s">
        <v>97</v>
      </c>
      <c r="J27" s="5" t="s">
        <v>1030</v>
      </c>
      <c r="K27" s="5">
        <v>500</v>
      </c>
      <c r="L27" s="5">
        <f t="shared" si="0"/>
        <v>3675</v>
      </c>
      <c r="M27" s="5">
        <f t="shared" si="1"/>
        <v>2049</v>
      </c>
    </row>
    <row r="28" spans="1:13" x14ac:dyDescent="0.25">
      <c r="A28" s="18" t="s">
        <v>1052</v>
      </c>
      <c r="B28" s="15" t="s">
        <v>1053</v>
      </c>
      <c r="C28" s="15" t="s">
        <v>1054</v>
      </c>
      <c r="D28" s="24" t="s">
        <v>1055</v>
      </c>
      <c r="E28" s="20">
        <v>7.23</v>
      </c>
      <c r="F28" s="22">
        <v>7.2229000000000001</v>
      </c>
      <c r="G28" s="17" t="s">
        <v>13</v>
      </c>
      <c r="H28" s="16">
        <v>7.23</v>
      </c>
      <c r="I28" s="5" t="s">
        <v>85</v>
      </c>
      <c r="J28" s="5" t="s">
        <v>100</v>
      </c>
      <c r="K28" s="5">
        <v>2000</v>
      </c>
      <c r="L28" s="5">
        <f t="shared" si="0"/>
        <v>14460</v>
      </c>
      <c r="M28" s="5">
        <f t="shared" si="1"/>
        <v>2027</v>
      </c>
    </row>
    <row r="29" spans="1:13" x14ac:dyDescent="0.25">
      <c r="A29" s="18" t="s">
        <v>1052</v>
      </c>
      <c r="B29" s="15" t="s">
        <v>1056</v>
      </c>
      <c r="C29" s="15" t="s">
        <v>1057</v>
      </c>
      <c r="D29" s="24" t="s">
        <v>1058</v>
      </c>
      <c r="E29" s="20">
        <v>7.38</v>
      </c>
      <c r="F29" s="22">
        <v>7.3745000000000003</v>
      </c>
      <c r="G29" s="17" t="s">
        <v>13</v>
      </c>
      <c r="H29" s="16">
        <v>7.38</v>
      </c>
      <c r="I29" s="5" t="s">
        <v>88</v>
      </c>
      <c r="J29" s="5" t="s">
        <v>103</v>
      </c>
      <c r="K29" s="5">
        <v>2000</v>
      </c>
      <c r="L29" s="5">
        <f t="shared" si="0"/>
        <v>14760</v>
      </c>
      <c r="M29" s="5">
        <f t="shared" si="1"/>
        <v>2033</v>
      </c>
    </row>
    <row r="30" spans="1:13" x14ac:dyDescent="0.25">
      <c r="A30" s="18" t="s">
        <v>1052</v>
      </c>
      <c r="B30" s="15" t="s">
        <v>1059</v>
      </c>
      <c r="C30" s="15" t="s">
        <v>1060</v>
      </c>
      <c r="D30" s="24" t="s">
        <v>1058</v>
      </c>
      <c r="E30" s="20">
        <v>7.39</v>
      </c>
      <c r="F30" s="22">
        <v>7.3874000000000004</v>
      </c>
      <c r="G30" s="17" t="s">
        <v>13</v>
      </c>
      <c r="H30" s="16">
        <v>7.39</v>
      </c>
      <c r="I30" s="5" t="s">
        <v>89</v>
      </c>
      <c r="J30" s="5" t="s">
        <v>102</v>
      </c>
      <c r="K30" s="5">
        <v>1500</v>
      </c>
      <c r="L30" s="5">
        <f t="shared" si="0"/>
        <v>11085</v>
      </c>
      <c r="M30" s="5">
        <f t="shared" si="1"/>
        <v>2033</v>
      </c>
    </row>
    <row r="31" spans="1:13" x14ac:dyDescent="0.25">
      <c r="A31" s="18" t="s">
        <v>1052</v>
      </c>
      <c r="B31" s="15" t="s">
        <v>1061</v>
      </c>
      <c r="C31" s="15" t="s">
        <v>1062</v>
      </c>
      <c r="D31" s="24" t="s">
        <v>1063</v>
      </c>
      <c r="E31" s="20">
        <v>7.36</v>
      </c>
      <c r="F31" s="22">
        <v>7.3502999999999998</v>
      </c>
      <c r="G31" s="17" t="s">
        <v>13</v>
      </c>
      <c r="H31" s="16">
        <v>7.36</v>
      </c>
      <c r="I31" s="5" t="s">
        <v>95</v>
      </c>
      <c r="J31" s="5" t="s">
        <v>105</v>
      </c>
      <c r="K31" s="5">
        <v>1500</v>
      </c>
      <c r="L31" s="5">
        <f t="shared" si="0"/>
        <v>11040</v>
      </c>
      <c r="M31" s="5">
        <f t="shared" si="1"/>
        <v>2034</v>
      </c>
    </row>
    <row r="32" spans="1:13" x14ac:dyDescent="0.25">
      <c r="A32" s="18" t="s">
        <v>1052</v>
      </c>
      <c r="B32" s="15" t="s">
        <v>1064</v>
      </c>
      <c r="C32" s="15" t="s">
        <v>1065</v>
      </c>
      <c r="D32" s="24" t="s">
        <v>1066</v>
      </c>
      <c r="E32" s="20">
        <v>7.35</v>
      </c>
      <c r="F32" s="22">
        <v>7.3483000000000001</v>
      </c>
      <c r="G32" s="17" t="s">
        <v>13</v>
      </c>
      <c r="H32" s="16">
        <v>7.35</v>
      </c>
      <c r="I32" s="5" t="s">
        <v>150</v>
      </c>
      <c r="J32" s="5" t="s">
        <v>968</v>
      </c>
      <c r="K32" s="5">
        <v>1000</v>
      </c>
      <c r="L32" s="5">
        <f t="shared" si="0"/>
        <v>7350</v>
      </c>
      <c r="M32" s="5">
        <f t="shared" si="1"/>
        <v>2036</v>
      </c>
    </row>
    <row r="33" spans="1:13" x14ac:dyDescent="0.25">
      <c r="A33" s="18" t="s">
        <v>1052</v>
      </c>
      <c r="B33" s="15" t="s">
        <v>1067</v>
      </c>
      <c r="C33" s="15" t="s">
        <v>1068</v>
      </c>
      <c r="D33" s="24" t="s">
        <v>1069</v>
      </c>
      <c r="E33" s="20">
        <v>7.35</v>
      </c>
      <c r="F33" s="22">
        <v>7.3483000000000001</v>
      </c>
      <c r="G33" s="17" t="s">
        <v>13</v>
      </c>
      <c r="H33" s="16">
        <v>7.35</v>
      </c>
      <c r="I33" s="5" t="s">
        <v>150</v>
      </c>
      <c r="J33" s="5" t="s">
        <v>968</v>
      </c>
      <c r="K33" s="5">
        <v>1000</v>
      </c>
      <c r="L33" s="5">
        <f t="shared" si="0"/>
        <v>7350</v>
      </c>
      <c r="M33" s="5">
        <f t="shared" si="1"/>
        <v>2038</v>
      </c>
    </row>
    <row r="34" spans="1:13" x14ac:dyDescent="0.25">
      <c r="A34" s="18" t="s">
        <v>1052</v>
      </c>
      <c r="B34" s="15" t="s">
        <v>1070</v>
      </c>
      <c r="C34" s="15" t="s">
        <v>1071</v>
      </c>
      <c r="D34" s="24" t="s">
        <v>1072</v>
      </c>
      <c r="E34" s="20">
        <v>7.33</v>
      </c>
      <c r="F34" s="22">
        <v>7.33</v>
      </c>
      <c r="G34" s="17" t="s">
        <v>13</v>
      </c>
      <c r="H34" s="16">
        <v>7.33</v>
      </c>
      <c r="I34" s="5" t="s">
        <v>97</v>
      </c>
      <c r="J34" s="5" t="s">
        <v>1030</v>
      </c>
      <c r="K34" s="5">
        <v>500</v>
      </c>
      <c r="L34" s="5">
        <f t="shared" si="0"/>
        <v>3665</v>
      </c>
      <c r="M34" s="5">
        <f t="shared" si="1"/>
        <v>2051</v>
      </c>
    </row>
    <row r="35" spans="1:13" x14ac:dyDescent="0.25">
      <c r="A35" s="18" t="s">
        <v>1073</v>
      </c>
      <c r="B35" s="15" t="s">
        <v>1074</v>
      </c>
      <c r="C35" s="15" t="s">
        <v>1075</v>
      </c>
      <c r="D35" s="24" t="s">
        <v>1076</v>
      </c>
      <c r="E35" s="20">
        <v>7.34</v>
      </c>
      <c r="F35" s="22">
        <v>7.3285</v>
      </c>
      <c r="G35" s="17" t="s">
        <v>13</v>
      </c>
      <c r="H35" s="16">
        <v>7.34</v>
      </c>
      <c r="I35" s="5" t="s">
        <v>88</v>
      </c>
      <c r="J35" s="5" t="s">
        <v>103</v>
      </c>
      <c r="K35" s="5">
        <v>1500</v>
      </c>
      <c r="L35" s="5">
        <f t="shared" si="0"/>
        <v>11010</v>
      </c>
      <c r="M35" s="5">
        <f t="shared" si="1"/>
        <v>2034</v>
      </c>
    </row>
    <row r="36" spans="1:13" x14ac:dyDescent="0.25">
      <c r="A36" s="18" t="s">
        <v>1073</v>
      </c>
      <c r="B36" s="15" t="s">
        <v>1077</v>
      </c>
      <c r="C36" s="15" t="s">
        <v>1078</v>
      </c>
      <c r="D36" s="24" t="s">
        <v>1079</v>
      </c>
      <c r="E36" s="20">
        <v>7.34</v>
      </c>
      <c r="F36" s="22">
        <v>7.3330000000000002</v>
      </c>
      <c r="G36" s="17" t="s">
        <v>13</v>
      </c>
      <c r="H36" s="16">
        <v>7.34</v>
      </c>
      <c r="I36" s="5" t="s">
        <v>86</v>
      </c>
      <c r="J36" s="5" t="s">
        <v>98</v>
      </c>
      <c r="K36" s="5">
        <v>1000</v>
      </c>
      <c r="L36" s="5">
        <f t="shared" si="0"/>
        <v>7340</v>
      </c>
      <c r="M36" s="5">
        <f t="shared" si="1"/>
        <v>2035</v>
      </c>
    </row>
    <row r="37" spans="1:13" x14ac:dyDescent="0.25">
      <c r="A37" s="18" t="s">
        <v>1073</v>
      </c>
      <c r="B37" s="15" t="s">
        <v>1080</v>
      </c>
      <c r="C37" s="15" t="s">
        <v>1081</v>
      </c>
      <c r="D37" s="24" t="s">
        <v>1082</v>
      </c>
      <c r="E37" s="20">
        <v>7.33</v>
      </c>
      <c r="F37" s="22">
        <v>7.3296999999999999</v>
      </c>
      <c r="G37" s="17" t="s">
        <v>13</v>
      </c>
      <c r="H37" s="16">
        <v>7.33</v>
      </c>
      <c r="I37" s="5" t="s">
        <v>95</v>
      </c>
      <c r="J37" s="5" t="s">
        <v>105</v>
      </c>
      <c r="K37" s="5">
        <v>1500</v>
      </c>
      <c r="L37" s="5">
        <f t="shared" si="0"/>
        <v>10995</v>
      </c>
      <c r="M37" s="5">
        <f t="shared" si="1"/>
        <v>2036</v>
      </c>
    </row>
    <row r="38" spans="1:13" x14ac:dyDescent="0.25">
      <c r="A38" s="18" t="s">
        <v>1073</v>
      </c>
      <c r="B38" s="15" t="s">
        <v>1083</v>
      </c>
      <c r="C38" s="15" t="s">
        <v>1084</v>
      </c>
      <c r="D38" s="24" t="s">
        <v>1085</v>
      </c>
      <c r="E38" s="20">
        <v>7.34</v>
      </c>
      <c r="F38" s="22">
        <v>7.3365</v>
      </c>
      <c r="G38" s="17" t="s">
        <v>13</v>
      </c>
      <c r="H38" s="16">
        <v>7.34</v>
      </c>
      <c r="I38" s="5" t="s">
        <v>187</v>
      </c>
      <c r="J38" s="5" t="s">
        <v>969</v>
      </c>
      <c r="K38" s="5">
        <v>2000</v>
      </c>
      <c r="L38" s="5">
        <f t="shared" si="0"/>
        <v>14680</v>
      </c>
      <c r="M38" s="5">
        <f t="shared" si="1"/>
        <v>2039</v>
      </c>
    </row>
    <row r="39" spans="1:13" x14ac:dyDescent="0.25">
      <c r="A39" s="18" t="s">
        <v>1073</v>
      </c>
      <c r="B39" s="15" t="s">
        <v>1086</v>
      </c>
      <c r="C39" s="15" t="s">
        <v>1087</v>
      </c>
      <c r="D39" s="24" t="s">
        <v>1085</v>
      </c>
      <c r="E39" s="20">
        <v>7.36</v>
      </c>
      <c r="F39" s="22">
        <v>7.3564999999999996</v>
      </c>
      <c r="G39" s="17" t="s">
        <v>13</v>
      </c>
      <c r="H39" s="16">
        <v>7.36</v>
      </c>
      <c r="I39" s="5" t="s">
        <v>188</v>
      </c>
      <c r="J39" s="5" t="s">
        <v>966</v>
      </c>
      <c r="K39" s="5">
        <v>71</v>
      </c>
      <c r="L39" s="5">
        <f t="shared" si="0"/>
        <v>522.56000000000006</v>
      </c>
      <c r="M39" s="5">
        <f t="shared" si="1"/>
        <v>2039</v>
      </c>
    </row>
    <row r="40" spans="1:13" x14ac:dyDescent="0.25">
      <c r="A40" s="18" t="s">
        <v>1073</v>
      </c>
      <c r="B40" s="15" t="s">
        <v>1088</v>
      </c>
      <c r="C40" s="15" t="s">
        <v>1089</v>
      </c>
      <c r="D40" s="24" t="s">
        <v>1090</v>
      </c>
      <c r="E40" s="20">
        <v>7.32</v>
      </c>
      <c r="F40" s="22">
        <v>7.3064999999999998</v>
      </c>
      <c r="G40" s="17" t="s">
        <v>13</v>
      </c>
      <c r="H40" s="16">
        <v>7.32</v>
      </c>
      <c r="I40" s="5" t="s">
        <v>94</v>
      </c>
      <c r="J40" s="5" t="s">
        <v>1031</v>
      </c>
      <c r="K40" s="5">
        <v>1500</v>
      </c>
      <c r="L40" s="5">
        <f t="shared" si="0"/>
        <v>10980</v>
      </c>
      <c r="M40" s="5">
        <f t="shared" si="1"/>
        <v>2041</v>
      </c>
    </row>
    <row r="41" spans="1:13" x14ac:dyDescent="0.25">
      <c r="A41" s="18" t="s">
        <v>1073</v>
      </c>
      <c r="B41" s="15" t="s">
        <v>1091</v>
      </c>
      <c r="C41" s="15" t="s">
        <v>1092</v>
      </c>
      <c r="D41" s="24" t="s">
        <v>1093</v>
      </c>
      <c r="E41" s="20">
        <v>7.31</v>
      </c>
      <c r="F41" s="22">
        <v>7.3025000000000002</v>
      </c>
      <c r="G41" s="17" t="s">
        <v>13</v>
      </c>
      <c r="H41" s="16">
        <v>7.31</v>
      </c>
      <c r="I41" s="5" t="s">
        <v>150</v>
      </c>
      <c r="J41" s="5" t="s">
        <v>968</v>
      </c>
      <c r="K41" s="5">
        <v>1000</v>
      </c>
      <c r="L41" s="5">
        <f t="shared" si="0"/>
        <v>7310</v>
      </c>
      <c r="M41" s="5">
        <f t="shared" si="1"/>
        <v>2042</v>
      </c>
    </row>
    <row r="42" spans="1:13" x14ac:dyDescent="0.25">
      <c r="A42" s="18" t="s">
        <v>1073</v>
      </c>
      <c r="B42" s="15" t="s">
        <v>1094</v>
      </c>
      <c r="C42" s="15" t="s">
        <v>1095</v>
      </c>
      <c r="D42" s="24" t="s">
        <v>1093</v>
      </c>
      <c r="E42" s="20">
        <v>7.34</v>
      </c>
      <c r="F42" s="22">
        <v>7.3365</v>
      </c>
      <c r="G42" s="17" t="s">
        <v>13</v>
      </c>
      <c r="H42" s="16">
        <v>7.34</v>
      </c>
      <c r="I42" s="5" t="s">
        <v>187</v>
      </c>
      <c r="J42" s="5" t="s">
        <v>969</v>
      </c>
      <c r="K42" s="5">
        <v>1500</v>
      </c>
      <c r="L42" s="5">
        <f t="shared" si="0"/>
        <v>11010</v>
      </c>
      <c r="M42" s="5">
        <f t="shared" si="1"/>
        <v>2042</v>
      </c>
    </row>
    <row r="43" spans="1:13" x14ac:dyDescent="0.25">
      <c r="A43" s="18" t="s">
        <v>1073</v>
      </c>
      <c r="B43" s="15" t="s">
        <v>1096</v>
      </c>
      <c r="C43" s="15" t="s">
        <v>1097</v>
      </c>
      <c r="D43" s="24" t="s">
        <v>1098</v>
      </c>
      <c r="E43" s="20">
        <v>7.33</v>
      </c>
      <c r="F43" s="22">
        <v>7.3259999999999996</v>
      </c>
      <c r="G43" s="17" t="s">
        <v>13</v>
      </c>
      <c r="H43" s="16">
        <v>7.33</v>
      </c>
      <c r="I43" s="5" t="s">
        <v>88</v>
      </c>
      <c r="J43" s="5" t="s">
        <v>103</v>
      </c>
      <c r="K43" s="5">
        <v>1000</v>
      </c>
      <c r="L43" s="5">
        <f t="shared" si="0"/>
        <v>7330</v>
      </c>
      <c r="M43" s="5">
        <f t="shared" si="1"/>
        <v>2043</v>
      </c>
    </row>
    <row r="44" spans="1:13" x14ac:dyDescent="0.25">
      <c r="A44" s="18" t="s">
        <v>1073</v>
      </c>
      <c r="B44" s="15" t="s">
        <v>1099</v>
      </c>
      <c r="C44" s="15" t="s">
        <v>1100</v>
      </c>
      <c r="D44" s="24" t="s">
        <v>1101</v>
      </c>
      <c r="E44" s="20">
        <v>7.31</v>
      </c>
      <c r="F44" s="22">
        <v>7.2952000000000004</v>
      </c>
      <c r="G44" s="17" t="s">
        <v>13</v>
      </c>
      <c r="H44" s="16">
        <v>7.31</v>
      </c>
      <c r="I44" s="5" t="s">
        <v>86</v>
      </c>
      <c r="J44" s="5" t="s">
        <v>98</v>
      </c>
      <c r="K44" s="5">
        <v>1000</v>
      </c>
      <c r="L44" s="5">
        <f t="shared" si="0"/>
        <v>7310</v>
      </c>
      <c r="M44" s="5">
        <f t="shared" si="1"/>
        <v>2044</v>
      </c>
    </row>
    <row r="45" spans="1:13" x14ac:dyDescent="0.25">
      <c r="A45" s="18" t="s">
        <v>1073</v>
      </c>
      <c r="B45" s="15" t="s">
        <v>1102</v>
      </c>
      <c r="C45" s="15" t="s">
        <v>1103</v>
      </c>
      <c r="D45" s="24" t="s">
        <v>1101</v>
      </c>
      <c r="E45" s="20">
        <v>7.33</v>
      </c>
      <c r="F45" s="22">
        <v>7.3273000000000001</v>
      </c>
      <c r="G45" s="17" t="s">
        <v>13</v>
      </c>
      <c r="H45" s="16">
        <v>7.33</v>
      </c>
      <c r="I45" s="5" t="s">
        <v>88</v>
      </c>
      <c r="J45" s="5" t="s">
        <v>103</v>
      </c>
      <c r="K45" s="5">
        <v>1500</v>
      </c>
      <c r="L45" s="5">
        <f t="shared" si="0"/>
        <v>10995</v>
      </c>
      <c r="M45" s="5">
        <f t="shared" si="1"/>
        <v>2044</v>
      </c>
    </row>
    <row r="46" spans="1:13" x14ac:dyDescent="0.25">
      <c r="A46" s="18" t="s">
        <v>1073</v>
      </c>
      <c r="B46" s="15" t="s">
        <v>1104</v>
      </c>
      <c r="C46" s="15" t="s">
        <v>1105</v>
      </c>
      <c r="D46" s="24" t="s">
        <v>1106</v>
      </c>
      <c r="E46" s="20">
        <v>7.27</v>
      </c>
      <c r="F46" s="22">
        <v>7.2679999999999998</v>
      </c>
      <c r="G46" s="17" t="s">
        <v>13</v>
      </c>
      <c r="H46" s="16">
        <v>7.27</v>
      </c>
      <c r="I46" s="5" t="s">
        <v>92</v>
      </c>
      <c r="J46" s="5" t="s">
        <v>110</v>
      </c>
      <c r="K46" s="5">
        <v>3000</v>
      </c>
      <c r="L46" s="5">
        <f t="shared" si="0"/>
        <v>21810</v>
      </c>
      <c r="M46" s="5">
        <f t="shared" si="1"/>
        <v>2054</v>
      </c>
    </row>
    <row r="47" spans="1:13" x14ac:dyDescent="0.25">
      <c r="A47" s="18" t="s">
        <v>1073</v>
      </c>
      <c r="B47" s="15" t="s">
        <v>1107</v>
      </c>
      <c r="C47" s="15" t="s">
        <v>1108</v>
      </c>
      <c r="D47" s="24" t="s">
        <v>1106</v>
      </c>
      <c r="E47" s="20">
        <v>7.28</v>
      </c>
      <c r="F47" s="22">
        <v>7.28</v>
      </c>
      <c r="G47" s="17" t="s">
        <v>13</v>
      </c>
      <c r="H47" s="16">
        <v>7.28</v>
      </c>
      <c r="I47" s="5" t="s">
        <v>97</v>
      </c>
      <c r="J47" s="5" t="s">
        <v>1030</v>
      </c>
      <c r="K47" s="5">
        <v>500</v>
      </c>
      <c r="L47" s="5">
        <f t="shared" si="0"/>
        <v>3640</v>
      </c>
      <c r="M47" s="5">
        <f t="shared" si="1"/>
        <v>2054</v>
      </c>
    </row>
  </sheetData>
  <dataConsolidate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1C28-6FDB-49D4-8614-114F5C08FF31}">
  <dimension ref="A1:J28"/>
  <sheetViews>
    <sheetView workbookViewId="0">
      <selection activeCell="J20" sqref="J20"/>
    </sheetView>
  </sheetViews>
  <sheetFormatPr defaultRowHeight="15" x14ac:dyDescent="0.25"/>
  <cols>
    <col min="1" max="1" width="16.85546875" style="5" bestFit="1" customWidth="1"/>
    <col min="2" max="2" width="18.5703125" style="5" bestFit="1" customWidth="1"/>
    <col min="3" max="3" width="20.7109375" style="5" customWidth="1"/>
    <col min="4" max="4" width="18.5703125" style="5" bestFit="1" customWidth="1"/>
    <col min="5" max="5" width="23.140625" style="5" customWidth="1"/>
    <col min="6" max="6" width="18.5703125" style="5" bestFit="1" customWidth="1"/>
    <col min="7" max="7" width="20.85546875" style="5" customWidth="1"/>
    <col min="8" max="8" width="18.5703125" style="5" bestFit="1" customWidth="1"/>
    <col min="9" max="9" width="20.7109375" style="5" customWidth="1"/>
    <col min="10" max="10" width="18.85546875" style="5" customWidth="1"/>
    <col min="11" max="16384" width="9.140625" style="5"/>
  </cols>
  <sheetData>
    <row r="1" spans="1:10" ht="23.25" x14ac:dyDescent="0.35">
      <c r="A1" s="121" t="s">
        <v>115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75" x14ac:dyDescent="0.25">
      <c r="A2" s="120" t="s">
        <v>112</v>
      </c>
      <c r="B2" s="107">
        <v>45447</v>
      </c>
      <c r="C2" s="107"/>
      <c r="D2" s="107" t="s">
        <v>1032</v>
      </c>
      <c r="E2" s="107"/>
      <c r="F2" s="107" t="s">
        <v>1052</v>
      </c>
      <c r="G2" s="107"/>
      <c r="H2" s="107" t="s">
        <v>1073</v>
      </c>
      <c r="I2" s="107"/>
      <c r="J2" s="122" t="s">
        <v>111</v>
      </c>
    </row>
    <row r="3" spans="1:10" ht="45" x14ac:dyDescent="0.25">
      <c r="A3" s="120" t="s">
        <v>9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5</v>
      </c>
      <c r="I3" s="59" t="s">
        <v>970</v>
      </c>
      <c r="J3" s="122"/>
    </row>
    <row r="4" spans="1:10" x14ac:dyDescent="0.25">
      <c r="A4" s="29" t="s">
        <v>98</v>
      </c>
      <c r="B4" s="46">
        <v>7.4175000000000004</v>
      </c>
      <c r="C4" s="60">
        <v>4000</v>
      </c>
      <c r="D4" s="6" t="s">
        <v>114</v>
      </c>
      <c r="E4" s="60"/>
      <c r="F4" s="6" t="s">
        <v>114</v>
      </c>
      <c r="G4" s="6"/>
      <c r="H4" s="46">
        <v>7.3250000000000002</v>
      </c>
      <c r="I4" s="60">
        <v>2000</v>
      </c>
      <c r="J4" s="60">
        <v>6000</v>
      </c>
    </row>
    <row r="5" spans="1:10" x14ac:dyDescent="0.25">
      <c r="A5" s="29" t="s">
        <v>100</v>
      </c>
      <c r="B5" s="46" t="s">
        <v>114</v>
      </c>
      <c r="C5" s="60"/>
      <c r="D5" s="6" t="s">
        <v>114</v>
      </c>
      <c r="E5" s="60"/>
      <c r="F5" s="6">
        <v>7.23</v>
      </c>
      <c r="G5" s="46">
        <v>2000</v>
      </c>
      <c r="H5" s="46" t="s">
        <v>114</v>
      </c>
      <c r="I5" s="60"/>
      <c r="J5" s="60">
        <v>2000</v>
      </c>
    </row>
    <row r="6" spans="1:10" x14ac:dyDescent="0.25">
      <c r="A6" s="29" t="s">
        <v>105</v>
      </c>
      <c r="B6" s="46">
        <v>7.42</v>
      </c>
      <c r="C6" s="60">
        <v>1500</v>
      </c>
      <c r="D6" s="6">
        <v>7.38</v>
      </c>
      <c r="E6" s="60">
        <v>1000</v>
      </c>
      <c r="F6" s="6">
        <v>7.36</v>
      </c>
      <c r="G6" s="46">
        <v>1500</v>
      </c>
      <c r="H6" s="46">
        <v>7.33</v>
      </c>
      <c r="I6" s="60">
        <v>1500</v>
      </c>
      <c r="J6" s="60">
        <v>5500</v>
      </c>
    </row>
    <row r="7" spans="1:10" x14ac:dyDescent="0.25">
      <c r="A7" s="29" t="s">
        <v>963</v>
      </c>
      <c r="B7" s="46">
        <v>7.4493333333333336</v>
      </c>
      <c r="C7" s="60">
        <v>1500</v>
      </c>
      <c r="D7" s="6" t="s">
        <v>114</v>
      </c>
      <c r="E7" s="60"/>
      <c r="F7" s="6" t="s">
        <v>114</v>
      </c>
      <c r="G7" s="46"/>
      <c r="H7" s="46" t="s">
        <v>114</v>
      </c>
      <c r="I7" s="60"/>
      <c r="J7" s="60">
        <v>1500</v>
      </c>
    </row>
    <row r="8" spans="1:10" x14ac:dyDescent="0.25">
      <c r="A8" s="29" t="s">
        <v>1030</v>
      </c>
      <c r="B8" s="46">
        <v>7.43</v>
      </c>
      <c r="C8" s="60">
        <v>500</v>
      </c>
      <c r="D8" s="6">
        <v>7.35</v>
      </c>
      <c r="E8" s="60">
        <v>500</v>
      </c>
      <c r="F8" s="6">
        <v>7.33</v>
      </c>
      <c r="G8" s="46">
        <v>500</v>
      </c>
      <c r="H8" s="46">
        <v>7.28</v>
      </c>
      <c r="I8" s="60">
        <v>500</v>
      </c>
      <c r="J8" s="60">
        <v>2000</v>
      </c>
    </row>
    <row r="9" spans="1:10" x14ac:dyDescent="0.25">
      <c r="A9" s="29" t="s">
        <v>1031</v>
      </c>
      <c r="B9" s="46">
        <v>7.38</v>
      </c>
      <c r="C9" s="60">
        <v>2000</v>
      </c>
      <c r="D9" s="6" t="s">
        <v>114</v>
      </c>
      <c r="E9" s="60"/>
      <c r="F9" s="6" t="s">
        <v>114</v>
      </c>
      <c r="G9" s="46"/>
      <c r="H9" s="46">
        <v>7.32</v>
      </c>
      <c r="I9" s="60">
        <v>1500</v>
      </c>
      <c r="J9" s="60">
        <v>3500</v>
      </c>
    </row>
    <row r="10" spans="1:10" x14ac:dyDescent="0.25">
      <c r="A10" s="29" t="s">
        <v>976</v>
      </c>
      <c r="B10" s="46">
        <v>7.45</v>
      </c>
      <c r="C10" s="60">
        <v>200</v>
      </c>
      <c r="D10" s="6" t="s">
        <v>114</v>
      </c>
      <c r="E10" s="60"/>
      <c r="F10" s="6" t="s">
        <v>114</v>
      </c>
      <c r="G10" s="46"/>
      <c r="H10" s="46" t="s">
        <v>114</v>
      </c>
      <c r="I10" s="60"/>
      <c r="J10" s="60">
        <v>200</v>
      </c>
    </row>
    <row r="11" spans="1:10" x14ac:dyDescent="0.25">
      <c r="A11" s="29" t="s">
        <v>966</v>
      </c>
      <c r="B11" s="46" t="s">
        <v>114</v>
      </c>
      <c r="C11" s="60"/>
      <c r="D11" s="6" t="s">
        <v>114</v>
      </c>
      <c r="E11" s="60"/>
      <c r="F11" s="6" t="s">
        <v>114</v>
      </c>
      <c r="G11" s="46"/>
      <c r="H11" s="46">
        <v>7.3600000000000012</v>
      </c>
      <c r="I11" s="60">
        <v>71</v>
      </c>
      <c r="J11" s="60">
        <v>71</v>
      </c>
    </row>
    <row r="12" spans="1:10" x14ac:dyDescent="0.25">
      <c r="A12" s="29" t="s">
        <v>971</v>
      </c>
      <c r="B12" s="46">
        <v>7.45</v>
      </c>
      <c r="C12" s="60">
        <v>300</v>
      </c>
      <c r="D12" s="6" t="s">
        <v>114</v>
      </c>
      <c r="E12" s="60"/>
      <c r="F12" s="6" t="s">
        <v>114</v>
      </c>
      <c r="G12" s="46"/>
      <c r="H12" s="46" t="s">
        <v>114</v>
      </c>
      <c r="I12" s="60"/>
      <c r="J12" s="60">
        <v>300</v>
      </c>
    </row>
    <row r="13" spans="1:10" x14ac:dyDescent="0.25">
      <c r="A13" s="29" t="s">
        <v>109</v>
      </c>
      <c r="B13" s="46" t="s">
        <v>114</v>
      </c>
      <c r="C13" s="60"/>
      <c r="D13" s="6">
        <v>7.3920000000000003</v>
      </c>
      <c r="E13" s="60">
        <v>250</v>
      </c>
      <c r="F13" s="6" t="s">
        <v>114</v>
      </c>
      <c r="G13" s="46"/>
      <c r="H13" s="46" t="s">
        <v>114</v>
      </c>
      <c r="I13" s="60"/>
      <c r="J13" s="60">
        <v>250</v>
      </c>
    </row>
    <row r="14" spans="1:10" x14ac:dyDescent="0.25">
      <c r="A14" s="29" t="s">
        <v>102</v>
      </c>
      <c r="B14" s="46">
        <v>7.476</v>
      </c>
      <c r="C14" s="60">
        <v>2500</v>
      </c>
      <c r="D14" s="6">
        <v>7.4100999999999999</v>
      </c>
      <c r="E14" s="60">
        <v>1500</v>
      </c>
      <c r="F14" s="6">
        <v>7.39</v>
      </c>
      <c r="G14" s="46">
        <v>1500</v>
      </c>
      <c r="H14" s="46" t="s">
        <v>114</v>
      </c>
      <c r="I14" s="60"/>
      <c r="J14" s="60">
        <v>5500</v>
      </c>
    </row>
    <row r="15" spans="1:10" x14ac:dyDescent="0.25">
      <c r="A15" s="29" t="s">
        <v>103</v>
      </c>
      <c r="B15" s="46">
        <v>7.44</v>
      </c>
      <c r="C15" s="60">
        <v>2000</v>
      </c>
      <c r="D15" s="6" t="s">
        <v>114</v>
      </c>
      <c r="E15" s="60"/>
      <c r="F15" s="6">
        <v>7.38</v>
      </c>
      <c r="G15" s="46">
        <v>2000</v>
      </c>
      <c r="H15" s="46">
        <v>7.3337500000000002</v>
      </c>
      <c r="I15" s="60">
        <v>4000</v>
      </c>
      <c r="J15" s="60">
        <v>8000</v>
      </c>
    </row>
    <row r="16" spans="1:10" x14ac:dyDescent="0.25">
      <c r="A16" s="29" t="s">
        <v>110</v>
      </c>
      <c r="B16" s="46">
        <v>7.416666666666667</v>
      </c>
      <c r="C16" s="60">
        <v>3000</v>
      </c>
      <c r="D16" s="6">
        <v>7.3901000000000003</v>
      </c>
      <c r="E16" s="60">
        <v>2000</v>
      </c>
      <c r="F16" s="6" t="s">
        <v>114</v>
      </c>
      <c r="G16" s="46"/>
      <c r="H16" s="46">
        <v>7.27</v>
      </c>
      <c r="I16" s="60">
        <v>3000</v>
      </c>
      <c r="J16" s="60">
        <v>8000</v>
      </c>
    </row>
    <row r="17" spans="1:10" x14ac:dyDescent="0.25">
      <c r="A17" s="29" t="s">
        <v>968</v>
      </c>
      <c r="B17" s="46">
        <v>7.415</v>
      </c>
      <c r="C17" s="60">
        <v>2000</v>
      </c>
      <c r="D17" s="6" t="s">
        <v>114</v>
      </c>
      <c r="E17" s="60"/>
      <c r="F17" s="6">
        <v>7.35</v>
      </c>
      <c r="G17" s="46">
        <v>2000</v>
      </c>
      <c r="H17" s="46">
        <v>7.31</v>
      </c>
      <c r="I17" s="60">
        <v>1000</v>
      </c>
      <c r="J17" s="60">
        <v>5000</v>
      </c>
    </row>
    <row r="18" spans="1:10" x14ac:dyDescent="0.25">
      <c r="A18" s="29" t="s">
        <v>973</v>
      </c>
      <c r="B18" s="46" t="s">
        <v>114</v>
      </c>
      <c r="C18" s="60"/>
      <c r="D18" s="6">
        <v>7.39</v>
      </c>
      <c r="E18" s="60">
        <v>500</v>
      </c>
      <c r="F18" s="6" t="s">
        <v>114</v>
      </c>
      <c r="G18" s="46"/>
      <c r="H18" s="46" t="s">
        <v>114</v>
      </c>
      <c r="I18" s="60"/>
      <c r="J18" s="60">
        <v>500</v>
      </c>
    </row>
    <row r="19" spans="1:10" ht="15.75" thickBot="1" x14ac:dyDescent="0.3">
      <c r="A19" s="29" t="s">
        <v>969</v>
      </c>
      <c r="B19" s="46" t="s">
        <v>114</v>
      </c>
      <c r="C19" s="61"/>
      <c r="D19" s="6" t="s">
        <v>114</v>
      </c>
      <c r="E19" s="61"/>
      <c r="F19" s="6" t="s">
        <v>114</v>
      </c>
      <c r="G19" s="62"/>
      <c r="H19" s="46">
        <v>7.34</v>
      </c>
      <c r="I19" s="61">
        <v>3500</v>
      </c>
      <c r="J19" s="61">
        <v>3500</v>
      </c>
    </row>
    <row r="20" spans="1:10" ht="15.75" thickBot="1" x14ac:dyDescent="0.3">
      <c r="A20" s="6" t="s">
        <v>113</v>
      </c>
      <c r="B20" s="63"/>
      <c r="C20" s="14">
        <v>19500</v>
      </c>
      <c r="D20" s="44"/>
      <c r="E20" s="14">
        <v>5750</v>
      </c>
      <c r="F20" s="44"/>
      <c r="G20" s="64">
        <v>9500</v>
      </c>
      <c r="H20" s="65"/>
      <c r="I20" s="14">
        <v>17071</v>
      </c>
      <c r="J20" s="58">
        <v>51821</v>
      </c>
    </row>
    <row r="27" spans="1:10" x14ac:dyDescent="0.25">
      <c r="G27" s="120"/>
    </row>
    <row r="28" spans="1:10" x14ac:dyDescent="0.25">
      <c r="G28" s="120"/>
    </row>
  </sheetData>
  <mergeCells count="8">
    <mergeCell ref="G27:G28"/>
    <mergeCell ref="B2:C2"/>
    <mergeCell ref="D2:E2"/>
    <mergeCell ref="A1:J1"/>
    <mergeCell ref="A2:A3"/>
    <mergeCell ref="F2:G2"/>
    <mergeCell ref="H2:I2"/>
    <mergeCell ref="J2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8D5D-4C57-4995-80B6-319205BA37BD}">
  <dimension ref="A1:L20"/>
  <sheetViews>
    <sheetView workbookViewId="0">
      <selection sqref="A1:L1"/>
    </sheetView>
  </sheetViews>
  <sheetFormatPr defaultRowHeight="15" x14ac:dyDescent="0.25"/>
  <cols>
    <col min="1" max="1" width="16.85546875" bestFit="1" customWidth="1"/>
    <col min="2" max="2" width="17.28515625" customWidth="1"/>
    <col min="3" max="3" width="19.5703125" customWidth="1"/>
    <col min="4" max="4" width="17.28515625" customWidth="1"/>
    <col min="5" max="5" width="17.85546875" customWidth="1"/>
    <col min="6" max="6" width="17.42578125" customWidth="1"/>
    <col min="7" max="7" width="18.5703125" customWidth="1"/>
    <col min="8" max="9" width="17.28515625" customWidth="1"/>
    <col min="10" max="10" width="17.140625" customWidth="1"/>
    <col min="11" max="11" width="17.7109375" customWidth="1"/>
    <col min="12" max="12" width="21.7109375" customWidth="1"/>
  </cols>
  <sheetData>
    <row r="1" spans="1:12" ht="23.25" customHeight="1" x14ac:dyDescent="0.35">
      <c r="A1" s="123" t="s">
        <v>115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5.75" customHeight="1" x14ac:dyDescent="0.25">
      <c r="A2" s="127" t="s">
        <v>112</v>
      </c>
      <c r="B2" s="107" t="s">
        <v>1109</v>
      </c>
      <c r="C2" s="107"/>
      <c r="D2" s="107" t="s">
        <v>1147</v>
      </c>
      <c r="E2" s="107"/>
      <c r="F2" s="107" t="s">
        <v>1166</v>
      </c>
      <c r="G2" s="107"/>
      <c r="H2" s="107" t="s">
        <v>1189</v>
      </c>
      <c r="I2" s="107"/>
      <c r="J2" s="107" t="s">
        <v>1217</v>
      </c>
      <c r="K2" s="107"/>
      <c r="L2" s="125" t="s">
        <v>111</v>
      </c>
    </row>
    <row r="3" spans="1:12" ht="45" x14ac:dyDescent="0.25">
      <c r="A3" s="127" t="s">
        <v>1612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5</v>
      </c>
      <c r="I3" s="59" t="s">
        <v>970</v>
      </c>
      <c r="J3" s="48" t="s">
        <v>5</v>
      </c>
      <c r="K3" s="59" t="s">
        <v>970</v>
      </c>
      <c r="L3" s="126"/>
    </row>
    <row r="4" spans="1:12" x14ac:dyDescent="0.25">
      <c r="A4" s="9" t="s">
        <v>98</v>
      </c>
      <c r="B4" s="60">
        <v>7.3510800000000005</v>
      </c>
      <c r="C4" s="60">
        <v>5000</v>
      </c>
      <c r="D4" s="60" t="s">
        <v>114</v>
      </c>
      <c r="E4" s="60"/>
      <c r="F4" s="60">
        <v>7.33</v>
      </c>
      <c r="G4" s="60">
        <v>2000</v>
      </c>
      <c r="H4" s="60" t="s">
        <v>114</v>
      </c>
      <c r="I4" s="60"/>
      <c r="J4" s="60">
        <v>7.3366666666666669</v>
      </c>
      <c r="K4" s="60">
        <v>3000</v>
      </c>
      <c r="L4" s="60">
        <v>10000</v>
      </c>
    </row>
    <row r="5" spans="1:12" x14ac:dyDescent="0.25">
      <c r="A5" s="9" t="s">
        <v>104</v>
      </c>
      <c r="B5" s="60" t="s">
        <v>114</v>
      </c>
      <c r="C5" s="60"/>
      <c r="D5" s="60" t="s">
        <v>114</v>
      </c>
      <c r="E5" s="60"/>
      <c r="F5" s="60" t="s">
        <v>114</v>
      </c>
      <c r="G5" s="60"/>
      <c r="H5" s="60">
        <v>7.35</v>
      </c>
      <c r="I5" s="60">
        <v>1000</v>
      </c>
      <c r="J5" s="60" t="s">
        <v>114</v>
      </c>
      <c r="K5" s="60"/>
      <c r="L5" s="60">
        <v>1000</v>
      </c>
    </row>
    <row r="6" spans="1:12" x14ac:dyDescent="0.25">
      <c r="A6" s="9" t="s">
        <v>962</v>
      </c>
      <c r="B6" s="60" t="s">
        <v>114</v>
      </c>
      <c r="C6" s="60"/>
      <c r="D6" s="60">
        <v>7.3269000000000002</v>
      </c>
      <c r="E6" s="60">
        <v>100</v>
      </c>
      <c r="F6" s="60" t="s">
        <v>114</v>
      </c>
      <c r="G6" s="60"/>
      <c r="H6" s="60">
        <v>7.36</v>
      </c>
      <c r="I6" s="60">
        <v>100</v>
      </c>
      <c r="J6" s="60" t="s">
        <v>114</v>
      </c>
      <c r="K6" s="60"/>
      <c r="L6" s="60">
        <v>200</v>
      </c>
    </row>
    <row r="7" spans="1:12" x14ac:dyDescent="0.25">
      <c r="A7" s="9" t="s">
        <v>105</v>
      </c>
      <c r="B7" s="60" t="s">
        <v>114</v>
      </c>
      <c r="C7" s="60"/>
      <c r="D7" s="60">
        <v>7.32</v>
      </c>
      <c r="E7" s="60">
        <v>1000</v>
      </c>
      <c r="F7" s="60">
        <v>7.32</v>
      </c>
      <c r="G7" s="60">
        <v>1000</v>
      </c>
      <c r="H7" s="60" t="s">
        <v>114</v>
      </c>
      <c r="I7" s="60"/>
      <c r="J7" s="60">
        <v>7.34</v>
      </c>
      <c r="K7" s="60">
        <v>1500</v>
      </c>
      <c r="L7" s="60">
        <v>3500</v>
      </c>
    </row>
    <row r="8" spans="1:12" x14ac:dyDescent="0.25">
      <c r="A8" s="9" t="s">
        <v>963</v>
      </c>
      <c r="B8" s="60" t="s">
        <v>114</v>
      </c>
      <c r="C8" s="60"/>
      <c r="D8" s="60" t="s">
        <v>114</v>
      </c>
      <c r="E8" s="60"/>
      <c r="F8" s="60">
        <v>7.3324999999999996</v>
      </c>
      <c r="G8" s="60">
        <v>500</v>
      </c>
      <c r="H8" s="60" t="s">
        <v>114</v>
      </c>
      <c r="I8" s="60"/>
      <c r="J8" s="60" t="s">
        <v>114</v>
      </c>
      <c r="K8" s="60"/>
      <c r="L8" s="60">
        <v>500</v>
      </c>
    </row>
    <row r="9" spans="1:12" x14ac:dyDescent="0.25">
      <c r="A9" s="9" t="s">
        <v>1030</v>
      </c>
      <c r="B9" s="60">
        <v>7.36</v>
      </c>
      <c r="C9" s="60">
        <v>500</v>
      </c>
      <c r="D9" s="60">
        <v>7.3449999999999998</v>
      </c>
      <c r="E9" s="60">
        <v>1000</v>
      </c>
      <c r="F9" s="60">
        <v>7.35</v>
      </c>
      <c r="G9" s="60">
        <v>1000</v>
      </c>
      <c r="H9" s="60" t="s">
        <v>114</v>
      </c>
      <c r="I9" s="60"/>
      <c r="J9" s="60">
        <v>7.35</v>
      </c>
      <c r="K9" s="60">
        <v>500</v>
      </c>
      <c r="L9" s="60">
        <v>3000</v>
      </c>
    </row>
    <row r="10" spans="1:12" x14ac:dyDescent="0.25">
      <c r="A10" s="9" t="s">
        <v>1031</v>
      </c>
      <c r="B10" s="60">
        <v>7.367</v>
      </c>
      <c r="C10" s="60">
        <v>1500</v>
      </c>
      <c r="D10" s="60" t="s">
        <v>114</v>
      </c>
      <c r="E10" s="60"/>
      <c r="F10" s="60" t="s">
        <v>114</v>
      </c>
      <c r="G10" s="60"/>
      <c r="H10" s="60">
        <v>7.33</v>
      </c>
      <c r="I10" s="60">
        <v>1000</v>
      </c>
      <c r="J10" s="60">
        <v>7.3</v>
      </c>
      <c r="K10" s="60">
        <v>2000</v>
      </c>
      <c r="L10" s="60">
        <v>4500</v>
      </c>
    </row>
    <row r="11" spans="1:12" x14ac:dyDescent="0.25">
      <c r="A11" s="9" t="s">
        <v>108</v>
      </c>
      <c r="B11" s="60" t="s">
        <v>114</v>
      </c>
      <c r="C11" s="60"/>
      <c r="D11" s="60" t="s">
        <v>114</v>
      </c>
      <c r="E11" s="60"/>
      <c r="F11" s="60" t="s">
        <v>114</v>
      </c>
      <c r="G11" s="60"/>
      <c r="H11" s="60" t="s">
        <v>114</v>
      </c>
      <c r="I11" s="60"/>
      <c r="J11" s="60">
        <v>7.3</v>
      </c>
      <c r="K11" s="60">
        <v>6000</v>
      </c>
      <c r="L11" s="60">
        <v>6000</v>
      </c>
    </row>
    <row r="12" spans="1:12" x14ac:dyDescent="0.25">
      <c r="A12" s="9" t="s">
        <v>975</v>
      </c>
      <c r="B12" s="60">
        <v>7.3867999999999991</v>
      </c>
      <c r="C12" s="60">
        <v>200</v>
      </c>
      <c r="D12" s="60" t="s">
        <v>114</v>
      </c>
      <c r="E12" s="60"/>
      <c r="F12" s="60" t="s">
        <v>114</v>
      </c>
      <c r="G12" s="60"/>
      <c r="H12" s="60" t="s">
        <v>114</v>
      </c>
      <c r="I12" s="60"/>
      <c r="J12" s="60" t="s">
        <v>114</v>
      </c>
      <c r="K12" s="60"/>
      <c r="L12" s="60">
        <v>200</v>
      </c>
    </row>
    <row r="13" spans="1:12" x14ac:dyDescent="0.25">
      <c r="A13" s="9" t="s">
        <v>976</v>
      </c>
      <c r="B13" s="60">
        <v>7.3836000000000004</v>
      </c>
      <c r="C13" s="60">
        <v>400</v>
      </c>
      <c r="D13" s="60" t="s">
        <v>114</v>
      </c>
      <c r="E13" s="60"/>
      <c r="F13" s="60" t="s">
        <v>114</v>
      </c>
      <c r="G13" s="60"/>
      <c r="H13" s="60" t="s">
        <v>114</v>
      </c>
      <c r="I13" s="60"/>
      <c r="J13" s="60" t="s">
        <v>114</v>
      </c>
      <c r="K13" s="60"/>
      <c r="L13" s="60">
        <v>400</v>
      </c>
    </row>
    <row r="14" spans="1:12" x14ac:dyDescent="0.25">
      <c r="A14" s="9" t="s">
        <v>966</v>
      </c>
      <c r="B14" s="60" t="s">
        <v>114</v>
      </c>
      <c r="C14" s="60"/>
      <c r="D14" s="60" t="s">
        <v>114</v>
      </c>
      <c r="E14" s="60"/>
      <c r="F14" s="60">
        <v>7.3369999999999989</v>
      </c>
      <c r="G14" s="60">
        <v>90</v>
      </c>
      <c r="H14" s="60" t="s">
        <v>114</v>
      </c>
      <c r="I14" s="60"/>
      <c r="J14" s="60" t="s">
        <v>114</v>
      </c>
      <c r="K14" s="60"/>
      <c r="L14" s="60">
        <v>90</v>
      </c>
    </row>
    <row r="15" spans="1:12" x14ac:dyDescent="0.25">
      <c r="A15" s="9" t="s">
        <v>102</v>
      </c>
      <c r="B15" s="60">
        <v>7.3728999999999996</v>
      </c>
      <c r="C15" s="60">
        <v>2500</v>
      </c>
      <c r="D15" s="60" t="s">
        <v>114</v>
      </c>
      <c r="E15" s="60"/>
      <c r="F15" s="60" t="s">
        <v>114</v>
      </c>
      <c r="G15" s="60"/>
      <c r="H15" s="60" t="s">
        <v>114</v>
      </c>
      <c r="I15" s="60"/>
      <c r="J15" s="60">
        <v>7.34</v>
      </c>
      <c r="K15" s="60">
        <v>2500</v>
      </c>
      <c r="L15" s="60">
        <v>5000</v>
      </c>
    </row>
    <row r="16" spans="1:12" x14ac:dyDescent="0.25">
      <c r="A16" s="9" t="s">
        <v>103</v>
      </c>
      <c r="B16" s="60" t="s">
        <v>114</v>
      </c>
      <c r="C16" s="60"/>
      <c r="D16" s="60">
        <v>7.3184500000000003</v>
      </c>
      <c r="E16" s="60">
        <v>2000</v>
      </c>
      <c r="F16" s="60" t="s">
        <v>114</v>
      </c>
      <c r="G16" s="60"/>
      <c r="H16" s="60">
        <v>7.36</v>
      </c>
      <c r="I16" s="60">
        <v>1000</v>
      </c>
      <c r="J16" s="60">
        <v>7.3312499999999998</v>
      </c>
      <c r="K16" s="60">
        <v>4000</v>
      </c>
      <c r="L16" s="60">
        <v>7000</v>
      </c>
    </row>
    <row r="17" spans="1:12" x14ac:dyDescent="0.25">
      <c r="A17" s="9" t="s">
        <v>110</v>
      </c>
      <c r="B17" s="60">
        <v>7.3418000000000001</v>
      </c>
      <c r="C17" s="60">
        <v>2000</v>
      </c>
      <c r="D17" s="60">
        <v>7.3014000000000001</v>
      </c>
      <c r="E17" s="60">
        <v>2000</v>
      </c>
      <c r="F17" s="60" t="s">
        <v>114</v>
      </c>
      <c r="G17" s="60"/>
      <c r="H17" s="60">
        <v>7.3366666666666669</v>
      </c>
      <c r="I17" s="60">
        <v>3000</v>
      </c>
      <c r="J17" s="60">
        <v>7.2759999999999998</v>
      </c>
      <c r="K17" s="60">
        <v>5000</v>
      </c>
      <c r="L17" s="60">
        <v>12000</v>
      </c>
    </row>
    <row r="18" spans="1:12" x14ac:dyDescent="0.25">
      <c r="A18" s="9" t="s">
        <v>968</v>
      </c>
      <c r="B18" s="60">
        <v>7.3581499999999993</v>
      </c>
      <c r="C18" s="60">
        <v>2000</v>
      </c>
      <c r="D18" s="60" t="s">
        <v>114</v>
      </c>
      <c r="E18" s="60"/>
      <c r="F18" s="60">
        <v>7.3250000000000002</v>
      </c>
      <c r="G18" s="60">
        <v>2000</v>
      </c>
      <c r="H18" s="60">
        <v>7.34</v>
      </c>
      <c r="I18" s="60">
        <v>3000</v>
      </c>
      <c r="J18" s="60">
        <v>7.31</v>
      </c>
      <c r="K18" s="60">
        <v>1000</v>
      </c>
      <c r="L18" s="60">
        <v>8000</v>
      </c>
    </row>
    <row r="19" spans="1:12" ht="15.75" thickBot="1" x14ac:dyDescent="0.3">
      <c r="A19" s="9" t="s">
        <v>969</v>
      </c>
      <c r="B19" s="60" t="s">
        <v>114</v>
      </c>
      <c r="C19" s="61"/>
      <c r="D19" s="60" t="s">
        <v>114</v>
      </c>
      <c r="E19" s="61"/>
      <c r="F19" s="60" t="s">
        <v>114</v>
      </c>
      <c r="G19" s="61"/>
      <c r="H19" s="60">
        <v>7.36</v>
      </c>
      <c r="I19" s="61">
        <v>3000</v>
      </c>
      <c r="J19" s="60">
        <v>7.35</v>
      </c>
      <c r="K19" s="61">
        <v>4000</v>
      </c>
      <c r="L19" s="61">
        <v>7000</v>
      </c>
    </row>
    <row r="20" spans="1:12" ht="15.75" thickBot="1" x14ac:dyDescent="0.3">
      <c r="A20" s="14" t="s">
        <v>113</v>
      </c>
      <c r="B20" s="76"/>
      <c r="C20" s="14">
        <v>14100</v>
      </c>
      <c r="D20" s="77"/>
      <c r="E20" s="14">
        <v>6100</v>
      </c>
      <c r="F20" s="60"/>
      <c r="G20" s="14">
        <v>6590</v>
      </c>
      <c r="H20" s="60"/>
      <c r="I20" s="14">
        <v>12100</v>
      </c>
      <c r="J20" s="60"/>
      <c r="K20" s="14">
        <v>29500</v>
      </c>
      <c r="L20" s="58">
        <v>68390</v>
      </c>
    </row>
  </sheetData>
  <mergeCells count="8">
    <mergeCell ref="A1:L1"/>
    <mergeCell ref="L2:L3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30E7-FE21-4E21-86EF-7E9389311BD4}">
  <dimension ref="A1:M60"/>
  <sheetViews>
    <sheetView zoomScaleNormal="100" workbookViewId="0">
      <selection sqref="A1:M60"/>
    </sheetView>
  </sheetViews>
  <sheetFormatPr defaultRowHeight="15" x14ac:dyDescent="0.25"/>
  <cols>
    <col min="1" max="1" width="10" customWidth="1"/>
    <col min="2" max="2" width="13.140625" bestFit="1" customWidth="1"/>
    <col min="3" max="3" width="25.28515625" bestFit="1" customWidth="1"/>
    <col min="4" max="4" width="10.42578125" bestFit="1" customWidth="1"/>
    <col min="12" max="12" width="10.140625" bestFit="1" customWidth="1"/>
  </cols>
  <sheetData>
    <row r="1" spans="1:13" ht="80.2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8" t="s">
        <v>1109</v>
      </c>
      <c r="B2" s="15" t="s">
        <v>1110</v>
      </c>
      <c r="C2" s="15" t="s">
        <v>1111</v>
      </c>
      <c r="D2" s="24" t="s">
        <v>1112</v>
      </c>
      <c r="E2" s="20">
        <v>7.37</v>
      </c>
      <c r="F2" s="22">
        <v>7.3540999999999999</v>
      </c>
      <c r="G2" s="17" t="s">
        <v>13</v>
      </c>
      <c r="H2" s="22">
        <v>7.3540999999999999</v>
      </c>
      <c r="I2" s="5" t="s">
        <v>86</v>
      </c>
      <c r="J2" s="5" t="s">
        <v>98</v>
      </c>
      <c r="K2" s="5">
        <v>1000</v>
      </c>
      <c r="L2" s="5">
        <f t="shared" ref="L2:L60" si="0">H2*K2</f>
        <v>7354.0999999999995</v>
      </c>
      <c r="M2" s="5">
        <f t="shared" ref="M2:M60" si="1">YEAR(D2)</f>
        <v>2033</v>
      </c>
    </row>
    <row r="3" spans="1:13" x14ac:dyDescent="0.25">
      <c r="A3" s="18" t="s">
        <v>1109</v>
      </c>
      <c r="B3" s="15" t="s">
        <v>1113</v>
      </c>
      <c r="C3" s="15" t="s">
        <v>1114</v>
      </c>
      <c r="D3" s="24" t="s">
        <v>1112</v>
      </c>
      <c r="E3" s="20">
        <v>7.38</v>
      </c>
      <c r="F3" s="22">
        <v>7.3711000000000002</v>
      </c>
      <c r="G3" s="17" t="s">
        <v>13</v>
      </c>
      <c r="H3" s="22">
        <v>7.3711000000000002</v>
      </c>
      <c r="I3" s="5" t="s">
        <v>89</v>
      </c>
      <c r="J3" s="5" t="s">
        <v>102</v>
      </c>
      <c r="K3" s="5">
        <v>1000</v>
      </c>
      <c r="L3" s="5">
        <f t="shared" si="0"/>
        <v>7371.1</v>
      </c>
      <c r="M3" s="5">
        <f t="shared" si="1"/>
        <v>2033</v>
      </c>
    </row>
    <row r="4" spans="1:13" x14ac:dyDescent="0.25">
      <c r="A4" s="18" t="s">
        <v>1109</v>
      </c>
      <c r="B4" s="15" t="s">
        <v>1115</v>
      </c>
      <c r="C4" s="15" t="s">
        <v>1116</v>
      </c>
      <c r="D4" s="24" t="s">
        <v>1117</v>
      </c>
      <c r="E4" s="20">
        <v>7.35</v>
      </c>
      <c r="F4" s="22">
        <v>7.3418000000000001</v>
      </c>
      <c r="G4" s="17" t="s">
        <v>13</v>
      </c>
      <c r="H4" s="22">
        <v>7.3418000000000001</v>
      </c>
      <c r="I4" s="5" t="s">
        <v>92</v>
      </c>
      <c r="J4" s="5" t="s">
        <v>110</v>
      </c>
      <c r="K4" s="5">
        <v>2000</v>
      </c>
      <c r="L4" s="5">
        <f t="shared" si="0"/>
        <v>14683.6</v>
      </c>
      <c r="M4" s="5">
        <f t="shared" si="1"/>
        <v>2034</v>
      </c>
    </row>
    <row r="5" spans="1:13" x14ac:dyDescent="0.25">
      <c r="A5" s="18" t="s">
        <v>1109</v>
      </c>
      <c r="B5" s="15" t="s">
        <v>1118</v>
      </c>
      <c r="C5" s="15" t="s">
        <v>1119</v>
      </c>
      <c r="D5" s="24" t="s">
        <v>1117</v>
      </c>
      <c r="E5" s="20">
        <v>7.38</v>
      </c>
      <c r="F5" s="22">
        <v>7.3741000000000003</v>
      </c>
      <c r="G5" s="17" t="s">
        <v>13</v>
      </c>
      <c r="H5" s="22">
        <v>7.3741000000000003</v>
      </c>
      <c r="I5" s="5" t="s">
        <v>89</v>
      </c>
      <c r="J5" s="5" t="s">
        <v>102</v>
      </c>
      <c r="K5" s="5">
        <v>1500</v>
      </c>
      <c r="L5" s="5">
        <f t="shared" si="0"/>
        <v>11061.15</v>
      </c>
      <c r="M5" s="5">
        <f t="shared" si="1"/>
        <v>2034</v>
      </c>
    </row>
    <row r="6" spans="1:13" x14ac:dyDescent="0.25">
      <c r="A6" s="18" t="s">
        <v>1109</v>
      </c>
      <c r="B6" s="15" t="s">
        <v>1120</v>
      </c>
      <c r="C6" s="15" t="s">
        <v>1121</v>
      </c>
      <c r="D6" s="24" t="s">
        <v>1117</v>
      </c>
      <c r="E6" s="20">
        <v>7.39</v>
      </c>
      <c r="F6" s="22">
        <v>7.3836000000000004</v>
      </c>
      <c r="G6" s="17" t="s">
        <v>13</v>
      </c>
      <c r="H6" s="22">
        <v>7.3836000000000004</v>
      </c>
      <c r="I6" s="5" t="s">
        <v>751</v>
      </c>
      <c r="J6" s="5" t="s">
        <v>976</v>
      </c>
      <c r="K6" s="5">
        <v>400</v>
      </c>
      <c r="L6" s="5">
        <f t="shared" si="0"/>
        <v>2953.44</v>
      </c>
      <c r="M6" s="5">
        <f t="shared" si="1"/>
        <v>2034</v>
      </c>
    </row>
    <row r="7" spans="1:13" x14ac:dyDescent="0.25">
      <c r="A7" s="18" t="s">
        <v>1109</v>
      </c>
      <c r="B7" s="15" t="s">
        <v>1122</v>
      </c>
      <c r="C7" s="15" t="s">
        <v>1123</v>
      </c>
      <c r="D7" s="24" t="s">
        <v>1124</v>
      </c>
      <c r="E7" s="20">
        <v>7.37</v>
      </c>
      <c r="F7" s="22">
        <v>7.3548</v>
      </c>
      <c r="G7" s="17" t="s">
        <v>13</v>
      </c>
      <c r="H7" s="22">
        <v>7.3548</v>
      </c>
      <c r="I7" s="5" t="s">
        <v>86</v>
      </c>
      <c r="J7" s="5" t="s">
        <v>98</v>
      </c>
      <c r="K7" s="5">
        <v>1000</v>
      </c>
      <c r="L7" s="5">
        <f t="shared" si="0"/>
        <v>7354.8</v>
      </c>
      <c r="M7" s="5">
        <f t="shared" si="1"/>
        <v>2036</v>
      </c>
    </row>
    <row r="8" spans="1:13" x14ac:dyDescent="0.25">
      <c r="A8" s="18" t="s">
        <v>1109</v>
      </c>
      <c r="B8" s="15" t="s">
        <v>1125</v>
      </c>
      <c r="C8" s="15" t="s">
        <v>1126</v>
      </c>
      <c r="D8" s="24" t="s">
        <v>1124</v>
      </c>
      <c r="E8" s="20">
        <v>7.39</v>
      </c>
      <c r="F8" s="22">
        <v>7.3868</v>
      </c>
      <c r="G8" s="17" t="s">
        <v>13</v>
      </c>
      <c r="H8" s="22">
        <v>7.3868</v>
      </c>
      <c r="I8" s="5" t="s">
        <v>709</v>
      </c>
      <c r="J8" s="5" t="s">
        <v>975</v>
      </c>
      <c r="K8" s="5">
        <v>200</v>
      </c>
      <c r="L8" s="5">
        <f t="shared" si="0"/>
        <v>1477.36</v>
      </c>
      <c r="M8" s="5">
        <f t="shared" si="1"/>
        <v>2036</v>
      </c>
    </row>
    <row r="9" spans="1:13" x14ac:dyDescent="0.25">
      <c r="A9" s="18" t="s">
        <v>1109</v>
      </c>
      <c r="B9" s="15" t="s">
        <v>1127</v>
      </c>
      <c r="C9" s="15" t="s">
        <v>1128</v>
      </c>
      <c r="D9" s="24" t="s">
        <v>1129</v>
      </c>
      <c r="E9" s="20">
        <v>7.36</v>
      </c>
      <c r="F9" s="22">
        <v>7.3548999999999998</v>
      </c>
      <c r="G9" s="17" t="s">
        <v>13</v>
      </c>
      <c r="H9" s="22">
        <v>7.3548999999999998</v>
      </c>
      <c r="I9" s="5" t="s">
        <v>150</v>
      </c>
      <c r="J9" s="5" t="s">
        <v>968</v>
      </c>
      <c r="K9" s="5">
        <v>1000</v>
      </c>
      <c r="L9" s="5">
        <f t="shared" si="0"/>
        <v>7354.9</v>
      </c>
      <c r="M9" s="5">
        <f t="shared" si="1"/>
        <v>2037</v>
      </c>
    </row>
    <row r="10" spans="1:13" x14ac:dyDescent="0.25">
      <c r="A10" s="18" t="s">
        <v>1109</v>
      </c>
      <c r="B10" s="15" t="s">
        <v>1130</v>
      </c>
      <c r="C10" s="15" t="s">
        <v>1131</v>
      </c>
      <c r="D10" s="24" t="s">
        <v>1132</v>
      </c>
      <c r="E10" s="20">
        <v>7.36</v>
      </c>
      <c r="F10" s="22">
        <v>7.3555000000000001</v>
      </c>
      <c r="G10" s="17" t="s">
        <v>13</v>
      </c>
      <c r="H10" s="22">
        <v>7.3555000000000001</v>
      </c>
      <c r="I10" s="5" t="s">
        <v>86</v>
      </c>
      <c r="J10" s="5" t="s">
        <v>98</v>
      </c>
      <c r="K10" s="5">
        <v>1000</v>
      </c>
      <c r="L10" s="5">
        <f t="shared" si="0"/>
        <v>7355.5</v>
      </c>
      <c r="M10" s="5">
        <f t="shared" si="1"/>
        <v>2041</v>
      </c>
    </row>
    <row r="11" spans="1:13" x14ac:dyDescent="0.25">
      <c r="A11" s="18" t="s">
        <v>1109</v>
      </c>
      <c r="B11" s="15" t="s">
        <v>1133</v>
      </c>
      <c r="C11" s="15" t="s">
        <v>1134</v>
      </c>
      <c r="D11" s="24" t="s">
        <v>1135</v>
      </c>
      <c r="E11" s="20">
        <v>7.37</v>
      </c>
      <c r="F11" s="22">
        <v>7.3613999999999997</v>
      </c>
      <c r="G11" s="17" t="s">
        <v>13</v>
      </c>
      <c r="H11" s="22">
        <v>7.3613999999999997</v>
      </c>
      <c r="I11" s="5" t="s">
        <v>150</v>
      </c>
      <c r="J11" s="5" t="s">
        <v>968</v>
      </c>
      <c r="K11" s="5">
        <v>1000</v>
      </c>
      <c r="L11" s="5">
        <f t="shared" si="0"/>
        <v>7361.4</v>
      </c>
      <c r="M11" s="5">
        <f t="shared" si="1"/>
        <v>2042</v>
      </c>
    </row>
    <row r="12" spans="1:13" x14ac:dyDescent="0.25">
      <c r="A12" s="18" t="s">
        <v>1109</v>
      </c>
      <c r="B12" s="15" t="s">
        <v>1136</v>
      </c>
      <c r="C12" s="15" t="s">
        <v>1137</v>
      </c>
      <c r="D12" s="24" t="s">
        <v>1138</v>
      </c>
      <c r="E12" s="20">
        <v>7.36</v>
      </c>
      <c r="F12" s="22">
        <v>7.3494999999999999</v>
      </c>
      <c r="G12" s="17" t="s">
        <v>13</v>
      </c>
      <c r="H12" s="22">
        <v>7.3494999999999999</v>
      </c>
      <c r="I12" s="5" t="s">
        <v>86</v>
      </c>
      <c r="J12" s="5" t="s">
        <v>98</v>
      </c>
      <c r="K12" s="5">
        <v>1000</v>
      </c>
      <c r="L12" s="5">
        <f t="shared" si="0"/>
        <v>7349.5</v>
      </c>
      <c r="M12" s="5">
        <f t="shared" si="1"/>
        <v>2045</v>
      </c>
    </row>
    <row r="13" spans="1:13" x14ac:dyDescent="0.25">
      <c r="A13" s="18" t="s">
        <v>1109</v>
      </c>
      <c r="B13" s="15" t="s">
        <v>1139</v>
      </c>
      <c r="C13" s="15" t="s">
        <v>1140</v>
      </c>
      <c r="D13" s="24" t="s">
        <v>1141</v>
      </c>
      <c r="E13" s="20">
        <v>7.36</v>
      </c>
      <c r="F13" s="22">
        <v>7.36</v>
      </c>
      <c r="G13" s="17" t="s">
        <v>13</v>
      </c>
      <c r="H13" s="22">
        <v>7.36</v>
      </c>
      <c r="I13" s="5" t="s">
        <v>97</v>
      </c>
      <c r="J13" s="5" t="s">
        <v>1030</v>
      </c>
      <c r="K13" s="5">
        <v>500</v>
      </c>
      <c r="L13" s="5">
        <f t="shared" si="0"/>
        <v>3680</v>
      </c>
      <c r="M13" s="5">
        <f t="shared" si="1"/>
        <v>2046</v>
      </c>
    </row>
    <row r="14" spans="1:13" x14ac:dyDescent="0.25">
      <c r="A14" s="18" t="s">
        <v>1109</v>
      </c>
      <c r="B14" s="15" t="s">
        <v>1142</v>
      </c>
      <c r="C14" s="15" t="s">
        <v>1143</v>
      </c>
      <c r="D14" s="24" t="s">
        <v>1141</v>
      </c>
      <c r="E14" s="20">
        <v>7.42</v>
      </c>
      <c r="F14" s="22">
        <v>7.367</v>
      </c>
      <c r="G14" s="17" t="s">
        <v>13</v>
      </c>
      <c r="H14" s="22">
        <v>7.367</v>
      </c>
      <c r="I14" s="5" t="s">
        <v>94</v>
      </c>
      <c r="J14" s="5" t="s">
        <v>1031</v>
      </c>
      <c r="K14" s="5">
        <v>1500</v>
      </c>
      <c r="L14" s="5">
        <f t="shared" si="0"/>
        <v>11050.5</v>
      </c>
      <c r="M14" s="5">
        <f t="shared" si="1"/>
        <v>2046</v>
      </c>
    </row>
    <row r="15" spans="1:13" x14ac:dyDescent="0.25">
      <c r="A15" s="18" t="s">
        <v>1109</v>
      </c>
      <c r="B15" s="15" t="s">
        <v>1144</v>
      </c>
      <c r="C15" s="15" t="s">
        <v>1145</v>
      </c>
      <c r="D15" s="24" t="s">
        <v>1146</v>
      </c>
      <c r="E15" s="20">
        <v>7.36</v>
      </c>
      <c r="F15" s="22">
        <v>7.3414999999999999</v>
      </c>
      <c r="G15" s="17" t="s">
        <v>13</v>
      </c>
      <c r="H15" s="22">
        <v>7.3414999999999999</v>
      </c>
      <c r="I15" s="5" t="s">
        <v>86</v>
      </c>
      <c r="J15" s="5" t="s">
        <v>98</v>
      </c>
      <c r="K15" s="5">
        <v>1000</v>
      </c>
      <c r="L15" s="5">
        <f t="shared" si="0"/>
        <v>7341.5</v>
      </c>
      <c r="M15" s="5">
        <f t="shared" si="1"/>
        <v>2048</v>
      </c>
    </row>
    <row r="16" spans="1:13" x14ac:dyDescent="0.25">
      <c r="A16" s="18" t="s">
        <v>1147</v>
      </c>
      <c r="B16" s="15" t="s">
        <v>1148</v>
      </c>
      <c r="C16" s="15" t="s">
        <v>1149</v>
      </c>
      <c r="D16" s="24" t="s">
        <v>1150</v>
      </c>
      <c r="E16" s="20">
        <v>7.32</v>
      </c>
      <c r="F16" s="22">
        <v>7.32</v>
      </c>
      <c r="G16" s="17" t="s">
        <v>13</v>
      </c>
      <c r="H16" s="22">
        <v>7.32</v>
      </c>
      <c r="I16" s="5" t="s">
        <v>88</v>
      </c>
      <c r="J16" s="5" t="s">
        <v>103</v>
      </c>
      <c r="K16" s="5">
        <v>1000</v>
      </c>
      <c r="L16" s="5">
        <f t="shared" si="0"/>
        <v>7320</v>
      </c>
      <c r="M16" s="5">
        <f t="shared" si="1"/>
        <v>2034</v>
      </c>
    </row>
    <row r="17" spans="1:13" x14ac:dyDescent="0.25">
      <c r="A17" s="18" t="s">
        <v>1147</v>
      </c>
      <c r="B17" s="15" t="s">
        <v>1151</v>
      </c>
      <c r="C17" s="15" t="s">
        <v>1152</v>
      </c>
      <c r="D17" s="24" t="s">
        <v>1153</v>
      </c>
      <c r="E17" s="20">
        <v>7.32</v>
      </c>
      <c r="F17" s="22">
        <v>7.32</v>
      </c>
      <c r="G17" s="17" t="s">
        <v>13</v>
      </c>
      <c r="H17" s="22">
        <v>7.32</v>
      </c>
      <c r="I17" s="5" t="s">
        <v>95</v>
      </c>
      <c r="J17" s="5" t="s">
        <v>105</v>
      </c>
      <c r="K17" s="5">
        <v>1000</v>
      </c>
      <c r="L17" s="5">
        <f t="shared" si="0"/>
        <v>7320</v>
      </c>
      <c r="M17" s="5">
        <f t="shared" si="1"/>
        <v>2036</v>
      </c>
    </row>
    <row r="18" spans="1:13" x14ac:dyDescent="0.25">
      <c r="A18" s="18" t="s">
        <v>1147</v>
      </c>
      <c r="B18" s="15" t="s">
        <v>1154</v>
      </c>
      <c r="C18" s="15" t="s">
        <v>1155</v>
      </c>
      <c r="D18" s="24" t="s">
        <v>1156</v>
      </c>
      <c r="E18" s="20">
        <v>7.33</v>
      </c>
      <c r="F18" s="22">
        <v>7.3269000000000002</v>
      </c>
      <c r="G18" s="17" t="s">
        <v>13</v>
      </c>
      <c r="H18" s="22">
        <v>7.3269000000000002</v>
      </c>
      <c r="I18" s="5" t="s">
        <v>190</v>
      </c>
      <c r="J18" s="5" t="s">
        <v>962</v>
      </c>
      <c r="K18" s="5">
        <v>100</v>
      </c>
      <c r="L18" s="5">
        <f t="shared" si="0"/>
        <v>732.69</v>
      </c>
      <c r="M18" s="5">
        <f t="shared" si="1"/>
        <v>2039</v>
      </c>
    </row>
    <row r="19" spans="1:13" x14ac:dyDescent="0.25">
      <c r="A19" s="18" t="s">
        <v>1147</v>
      </c>
      <c r="B19" s="15" t="s">
        <v>1157</v>
      </c>
      <c r="C19" s="15" t="s">
        <v>1158</v>
      </c>
      <c r="D19" s="24" t="s">
        <v>1159</v>
      </c>
      <c r="E19" s="20">
        <v>7.36</v>
      </c>
      <c r="F19" s="22">
        <v>7.3169000000000004</v>
      </c>
      <c r="G19" s="17" t="s">
        <v>13</v>
      </c>
      <c r="H19" s="22">
        <v>7.3169000000000004</v>
      </c>
      <c r="I19" s="5" t="s">
        <v>88</v>
      </c>
      <c r="J19" s="5" t="s">
        <v>103</v>
      </c>
      <c r="K19" s="5">
        <v>1000</v>
      </c>
      <c r="L19" s="5">
        <f t="shared" si="0"/>
        <v>7316.9000000000005</v>
      </c>
      <c r="M19" s="5">
        <f t="shared" si="1"/>
        <v>2046</v>
      </c>
    </row>
    <row r="20" spans="1:13" x14ac:dyDescent="0.25">
      <c r="A20" s="18" t="s">
        <v>1147</v>
      </c>
      <c r="B20" s="15" t="s">
        <v>1160</v>
      </c>
      <c r="C20" s="15" t="s">
        <v>1161</v>
      </c>
      <c r="D20" s="24" t="s">
        <v>1162</v>
      </c>
      <c r="E20" s="20">
        <v>7.38</v>
      </c>
      <c r="F20" s="22">
        <v>7.3449999999999998</v>
      </c>
      <c r="G20" s="17" t="s">
        <v>13</v>
      </c>
      <c r="H20" s="22">
        <v>7.3449999999999998</v>
      </c>
      <c r="I20" s="5" t="s">
        <v>97</v>
      </c>
      <c r="J20" s="5" t="s">
        <v>1030</v>
      </c>
      <c r="K20" s="5">
        <v>1000</v>
      </c>
      <c r="L20" s="5">
        <f t="shared" si="0"/>
        <v>7345</v>
      </c>
      <c r="M20" s="5">
        <f t="shared" si="1"/>
        <v>2049</v>
      </c>
    </row>
    <row r="21" spans="1:13" x14ac:dyDescent="0.25">
      <c r="A21" s="18" t="s">
        <v>1147</v>
      </c>
      <c r="B21" s="15" t="s">
        <v>1163</v>
      </c>
      <c r="C21" s="15" t="s">
        <v>1164</v>
      </c>
      <c r="D21" s="24" t="s">
        <v>1165</v>
      </c>
      <c r="E21" s="20">
        <v>7.31</v>
      </c>
      <c r="F21" s="22">
        <v>7.3014000000000001</v>
      </c>
      <c r="G21" s="17" t="s">
        <v>13</v>
      </c>
      <c r="H21" s="22">
        <v>7.3014000000000001</v>
      </c>
      <c r="I21" s="5" t="s">
        <v>92</v>
      </c>
      <c r="J21" s="5" t="s">
        <v>110</v>
      </c>
      <c r="K21" s="5">
        <v>2000</v>
      </c>
      <c r="L21" s="5">
        <f t="shared" si="0"/>
        <v>14602.800000000001</v>
      </c>
      <c r="M21" s="5">
        <f t="shared" si="1"/>
        <v>2054</v>
      </c>
    </row>
    <row r="22" spans="1:13" x14ac:dyDescent="0.25">
      <c r="A22" s="18" t="s">
        <v>1166</v>
      </c>
      <c r="B22" s="15" t="s">
        <v>1167</v>
      </c>
      <c r="C22" s="15" t="s">
        <v>1168</v>
      </c>
      <c r="D22" s="24" t="s">
        <v>1169</v>
      </c>
      <c r="E22" s="20">
        <v>7.35</v>
      </c>
      <c r="F22" s="22">
        <v>7.3324999999999996</v>
      </c>
      <c r="G22" s="17" t="s">
        <v>13</v>
      </c>
      <c r="H22" s="22">
        <v>7.3324999999999996</v>
      </c>
      <c r="I22" s="5" t="s">
        <v>149</v>
      </c>
      <c r="J22" s="5" t="s">
        <v>963</v>
      </c>
      <c r="K22" s="5">
        <v>500</v>
      </c>
      <c r="L22" s="5">
        <f t="shared" si="0"/>
        <v>3666.25</v>
      </c>
      <c r="M22" s="5">
        <f t="shared" si="1"/>
        <v>2034</v>
      </c>
    </row>
    <row r="23" spans="1:13" x14ac:dyDescent="0.25">
      <c r="A23" s="18" t="s">
        <v>1166</v>
      </c>
      <c r="B23" s="15" t="s">
        <v>1170</v>
      </c>
      <c r="C23" s="15" t="s">
        <v>1171</v>
      </c>
      <c r="D23" s="24" t="s">
        <v>1172</v>
      </c>
      <c r="E23" s="20">
        <v>7.32</v>
      </c>
      <c r="F23" s="22">
        <v>7.32</v>
      </c>
      <c r="G23" s="17" t="s">
        <v>13</v>
      </c>
      <c r="H23" s="22">
        <v>7.32</v>
      </c>
      <c r="I23" s="5" t="s">
        <v>95</v>
      </c>
      <c r="J23" s="5" t="s">
        <v>105</v>
      </c>
      <c r="K23" s="5">
        <v>1000</v>
      </c>
      <c r="L23" s="5">
        <f t="shared" si="0"/>
        <v>7320</v>
      </c>
      <c r="M23" s="5">
        <f t="shared" si="1"/>
        <v>2036</v>
      </c>
    </row>
    <row r="24" spans="1:13" x14ac:dyDescent="0.25">
      <c r="A24" s="18" t="s">
        <v>1166</v>
      </c>
      <c r="B24" s="15" t="s">
        <v>1173</v>
      </c>
      <c r="C24" s="15" t="s">
        <v>1174</v>
      </c>
      <c r="D24" s="24" t="s">
        <v>1172</v>
      </c>
      <c r="E24" s="20">
        <v>7.32</v>
      </c>
      <c r="F24" s="22">
        <v>7.32</v>
      </c>
      <c r="G24" s="17" t="s">
        <v>13</v>
      </c>
      <c r="H24" s="22">
        <v>7.32</v>
      </c>
      <c r="I24" s="5" t="s">
        <v>150</v>
      </c>
      <c r="J24" s="5" t="s">
        <v>968</v>
      </c>
      <c r="K24" s="5">
        <v>1000</v>
      </c>
      <c r="L24" s="5">
        <f t="shared" si="0"/>
        <v>7320</v>
      </c>
      <c r="M24" s="5">
        <f t="shared" si="1"/>
        <v>2036</v>
      </c>
    </row>
    <row r="25" spans="1:13" x14ac:dyDescent="0.25">
      <c r="A25" s="18" t="s">
        <v>1166</v>
      </c>
      <c r="B25" s="15" t="s">
        <v>1175</v>
      </c>
      <c r="C25" s="15" t="s">
        <v>1176</v>
      </c>
      <c r="D25" s="24" t="s">
        <v>1177</v>
      </c>
      <c r="E25" s="20">
        <v>7.35</v>
      </c>
      <c r="F25" s="22">
        <v>7.3369999999999997</v>
      </c>
      <c r="G25" s="17" t="s">
        <v>13</v>
      </c>
      <c r="H25" s="22">
        <v>7.3369999999999997</v>
      </c>
      <c r="I25" s="5" t="s">
        <v>188</v>
      </c>
      <c r="J25" s="5" t="s">
        <v>966</v>
      </c>
      <c r="K25" s="5">
        <v>90</v>
      </c>
      <c r="L25" s="5">
        <f t="shared" si="0"/>
        <v>660.32999999999993</v>
      </c>
      <c r="M25" s="5">
        <f t="shared" si="1"/>
        <v>2037</v>
      </c>
    </row>
    <row r="26" spans="1:13" x14ac:dyDescent="0.25">
      <c r="A26" s="18" t="s">
        <v>1166</v>
      </c>
      <c r="B26" s="15" t="s">
        <v>1178</v>
      </c>
      <c r="C26" s="15" t="s">
        <v>1179</v>
      </c>
      <c r="D26" s="24" t="s">
        <v>1180</v>
      </c>
      <c r="E26" s="20">
        <v>7.33</v>
      </c>
      <c r="F26" s="22">
        <v>7.33</v>
      </c>
      <c r="G26" s="17" t="s">
        <v>13</v>
      </c>
      <c r="H26" s="22">
        <v>7.33</v>
      </c>
      <c r="I26" s="5" t="s">
        <v>86</v>
      </c>
      <c r="J26" s="5" t="s">
        <v>98</v>
      </c>
      <c r="K26" s="5">
        <v>1000</v>
      </c>
      <c r="L26" s="5">
        <f t="shared" si="0"/>
        <v>7330</v>
      </c>
      <c r="M26" s="5">
        <f t="shared" si="1"/>
        <v>2040</v>
      </c>
    </row>
    <row r="27" spans="1:13" x14ac:dyDescent="0.25">
      <c r="A27" s="18" t="s">
        <v>1166</v>
      </c>
      <c r="B27" s="15" t="s">
        <v>1181</v>
      </c>
      <c r="C27" s="15" t="s">
        <v>1182</v>
      </c>
      <c r="D27" s="24" t="s">
        <v>1180</v>
      </c>
      <c r="E27" s="20">
        <v>7.33</v>
      </c>
      <c r="F27" s="22">
        <v>7.33</v>
      </c>
      <c r="G27" s="17" t="s">
        <v>13</v>
      </c>
      <c r="H27" s="22">
        <v>7.33</v>
      </c>
      <c r="I27" s="5" t="s">
        <v>150</v>
      </c>
      <c r="J27" s="5" t="s">
        <v>968</v>
      </c>
      <c r="K27" s="5">
        <v>1000</v>
      </c>
      <c r="L27" s="5">
        <f t="shared" si="0"/>
        <v>7330</v>
      </c>
      <c r="M27" s="5">
        <f t="shared" si="1"/>
        <v>2040</v>
      </c>
    </row>
    <row r="28" spans="1:13" x14ac:dyDescent="0.25">
      <c r="A28" s="18" t="s">
        <v>1166</v>
      </c>
      <c r="B28" s="15" t="s">
        <v>1183</v>
      </c>
      <c r="C28" s="15" t="s">
        <v>1184</v>
      </c>
      <c r="D28" s="24" t="s">
        <v>1185</v>
      </c>
      <c r="E28" s="20">
        <v>7.33</v>
      </c>
      <c r="F28" s="22">
        <v>7.33</v>
      </c>
      <c r="G28" s="17" t="s">
        <v>13</v>
      </c>
      <c r="H28" s="22">
        <v>7.33</v>
      </c>
      <c r="I28" s="5" t="s">
        <v>86</v>
      </c>
      <c r="J28" s="5" t="s">
        <v>98</v>
      </c>
      <c r="K28" s="5">
        <v>1000</v>
      </c>
      <c r="L28" s="5">
        <f t="shared" si="0"/>
        <v>7330</v>
      </c>
      <c r="M28" s="5">
        <f t="shared" si="1"/>
        <v>2043</v>
      </c>
    </row>
    <row r="29" spans="1:13" x14ac:dyDescent="0.25">
      <c r="A29" s="18" t="s">
        <v>1166</v>
      </c>
      <c r="B29" s="15" t="s">
        <v>1186</v>
      </c>
      <c r="C29" s="15" t="s">
        <v>1187</v>
      </c>
      <c r="D29" s="24" t="s">
        <v>1188</v>
      </c>
      <c r="E29" s="20">
        <v>7.35</v>
      </c>
      <c r="F29" s="22">
        <v>7.35</v>
      </c>
      <c r="G29" s="17" t="s">
        <v>13</v>
      </c>
      <c r="H29" s="22">
        <v>7.35</v>
      </c>
      <c r="I29" s="5" t="s">
        <v>97</v>
      </c>
      <c r="J29" s="5" t="s">
        <v>1030</v>
      </c>
      <c r="K29" s="5">
        <v>1000</v>
      </c>
      <c r="L29" s="5">
        <f>H29*K29</f>
        <v>7350</v>
      </c>
      <c r="M29" s="5">
        <f t="shared" si="1"/>
        <v>2051</v>
      </c>
    </row>
    <row r="30" spans="1:13" x14ac:dyDescent="0.25">
      <c r="A30" s="18" t="s">
        <v>1189</v>
      </c>
      <c r="B30" s="15" t="s">
        <v>1190</v>
      </c>
      <c r="C30" s="15" t="s">
        <v>1191</v>
      </c>
      <c r="D30" s="24" t="s">
        <v>1192</v>
      </c>
      <c r="E30" s="20">
        <v>7.33</v>
      </c>
      <c r="F30" s="22">
        <v>7.3198999999999996</v>
      </c>
      <c r="G30" s="17" t="s">
        <v>13</v>
      </c>
      <c r="H30" s="22">
        <v>7.33</v>
      </c>
      <c r="I30" s="5" t="s">
        <v>92</v>
      </c>
      <c r="J30" s="5" t="s">
        <v>110</v>
      </c>
      <c r="K30" s="5">
        <v>1000</v>
      </c>
      <c r="L30" s="5">
        <f t="shared" si="0"/>
        <v>7330</v>
      </c>
      <c r="M30" s="5">
        <f t="shared" si="1"/>
        <v>2032</v>
      </c>
    </row>
    <row r="31" spans="1:13" x14ac:dyDescent="0.25">
      <c r="A31" s="18" t="s">
        <v>1189</v>
      </c>
      <c r="B31" s="15" t="s">
        <v>1193</v>
      </c>
      <c r="C31" s="15" t="s">
        <v>1194</v>
      </c>
      <c r="D31" s="24" t="s">
        <v>1195</v>
      </c>
      <c r="E31" s="20">
        <v>7.34</v>
      </c>
      <c r="F31" s="22">
        <v>7.3281000000000001</v>
      </c>
      <c r="G31" s="17" t="s">
        <v>13</v>
      </c>
      <c r="H31" s="22">
        <v>7.34</v>
      </c>
      <c r="I31" s="5" t="s">
        <v>92</v>
      </c>
      <c r="J31" s="5" t="s">
        <v>110</v>
      </c>
      <c r="K31" s="5">
        <v>2000</v>
      </c>
      <c r="L31" s="5">
        <f t="shared" si="0"/>
        <v>14680</v>
      </c>
      <c r="M31" s="5">
        <f t="shared" si="1"/>
        <v>2034</v>
      </c>
    </row>
    <row r="32" spans="1:13" x14ac:dyDescent="0.25">
      <c r="A32" s="18" t="s">
        <v>1189</v>
      </c>
      <c r="B32" s="15" t="s">
        <v>1196</v>
      </c>
      <c r="C32" s="15" t="s">
        <v>1197</v>
      </c>
      <c r="D32" s="24" t="s">
        <v>1195</v>
      </c>
      <c r="E32" s="20">
        <v>7.36</v>
      </c>
      <c r="F32" s="22">
        <v>7.3415999999999997</v>
      </c>
      <c r="G32" s="17" t="s">
        <v>13</v>
      </c>
      <c r="H32" s="22">
        <v>7.36</v>
      </c>
      <c r="I32" s="5" t="s">
        <v>190</v>
      </c>
      <c r="J32" s="5" t="s">
        <v>962</v>
      </c>
      <c r="K32" s="5">
        <v>100</v>
      </c>
      <c r="L32" s="5">
        <f t="shared" si="0"/>
        <v>736</v>
      </c>
      <c r="M32" s="5">
        <f t="shared" si="1"/>
        <v>2034</v>
      </c>
    </row>
    <row r="33" spans="1:13" x14ac:dyDescent="0.25">
      <c r="A33" s="18" t="s">
        <v>1189</v>
      </c>
      <c r="B33" s="15" t="s">
        <v>1198</v>
      </c>
      <c r="C33" s="15" t="s">
        <v>1199</v>
      </c>
      <c r="D33" s="24" t="s">
        <v>1195</v>
      </c>
      <c r="E33" s="20">
        <v>7.36</v>
      </c>
      <c r="F33" s="22">
        <v>7.3414000000000001</v>
      </c>
      <c r="G33" s="17" t="s">
        <v>13</v>
      </c>
      <c r="H33" s="22">
        <v>7.36</v>
      </c>
      <c r="I33" s="5" t="s">
        <v>88</v>
      </c>
      <c r="J33" s="5" t="s">
        <v>103</v>
      </c>
      <c r="K33" s="5">
        <v>1000</v>
      </c>
      <c r="L33" s="5">
        <f t="shared" si="0"/>
        <v>7360</v>
      </c>
      <c r="M33" s="5">
        <f t="shared" si="1"/>
        <v>2034</v>
      </c>
    </row>
    <row r="34" spans="1:13" x14ac:dyDescent="0.25">
      <c r="A34" s="18" t="s">
        <v>1189</v>
      </c>
      <c r="B34" s="15" t="s">
        <v>1200</v>
      </c>
      <c r="C34" s="15" t="s">
        <v>1201</v>
      </c>
      <c r="D34" s="24" t="s">
        <v>1202</v>
      </c>
      <c r="E34" s="20">
        <v>7.34</v>
      </c>
      <c r="F34" s="22">
        <v>7.3304999999999998</v>
      </c>
      <c r="G34" s="17" t="s">
        <v>13</v>
      </c>
      <c r="H34" s="22">
        <v>7.34</v>
      </c>
      <c r="I34" s="5" t="s">
        <v>150</v>
      </c>
      <c r="J34" s="5" t="s">
        <v>968</v>
      </c>
      <c r="K34" s="5">
        <v>1000</v>
      </c>
      <c r="L34" s="5">
        <f t="shared" si="0"/>
        <v>7340</v>
      </c>
      <c r="M34" s="5">
        <f t="shared" si="1"/>
        <v>2037</v>
      </c>
    </row>
    <row r="35" spans="1:13" x14ac:dyDescent="0.25">
      <c r="A35" s="18" t="s">
        <v>1189</v>
      </c>
      <c r="B35" s="15" t="s">
        <v>1203</v>
      </c>
      <c r="C35" s="15" t="s">
        <v>1204</v>
      </c>
      <c r="D35" s="24" t="s">
        <v>1205</v>
      </c>
      <c r="E35" s="20">
        <v>7.35</v>
      </c>
      <c r="F35" s="22">
        <v>7.3495999999999997</v>
      </c>
      <c r="G35" s="17" t="s">
        <v>13</v>
      </c>
      <c r="H35" s="22">
        <v>7.35</v>
      </c>
      <c r="I35" s="5" t="s">
        <v>91</v>
      </c>
      <c r="J35" s="5" t="s">
        <v>104</v>
      </c>
      <c r="K35" s="5">
        <v>1000</v>
      </c>
      <c r="L35" s="5">
        <f t="shared" si="0"/>
        <v>7350</v>
      </c>
      <c r="M35" s="5">
        <f t="shared" si="1"/>
        <v>2039</v>
      </c>
    </row>
    <row r="36" spans="1:13" x14ac:dyDescent="0.25">
      <c r="A36" s="18" t="s">
        <v>1189</v>
      </c>
      <c r="B36" s="15" t="s">
        <v>1206</v>
      </c>
      <c r="C36" s="15" t="s">
        <v>1207</v>
      </c>
      <c r="D36" s="24" t="s">
        <v>1208</v>
      </c>
      <c r="E36" s="20">
        <v>7.35</v>
      </c>
      <c r="F36" s="22">
        <v>7.3411</v>
      </c>
      <c r="G36" s="17" t="s">
        <v>13</v>
      </c>
      <c r="H36" s="22">
        <v>7.35</v>
      </c>
      <c r="I36" s="5" t="s">
        <v>150</v>
      </c>
      <c r="J36" s="5" t="s">
        <v>968</v>
      </c>
      <c r="K36" s="5">
        <v>1000</v>
      </c>
      <c r="L36" s="5">
        <f t="shared" si="0"/>
        <v>7350</v>
      </c>
      <c r="M36" s="5">
        <f t="shared" si="1"/>
        <v>2040</v>
      </c>
    </row>
    <row r="37" spans="1:13" x14ac:dyDescent="0.25">
      <c r="A37" s="18" t="s">
        <v>1189</v>
      </c>
      <c r="B37" s="15" t="s">
        <v>1209</v>
      </c>
      <c r="C37" s="15" t="s">
        <v>1210</v>
      </c>
      <c r="D37" s="24" t="s">
        <v>1208</v>
      </c>
      <c r="E37" s="20">
        <v>7.36</v>
      </c>
      <c r="F37" s="22">
        <v>7.3536000000000001</v>
      </c>
      <c r="G37" s="17" t="s">
        <v>13</v>
      </c>
      <c r="H37" s="22">
        <v>7.36</v>
      </c>
      <c r="I37" s="5" t="s">
        <v>187</v>
      </c>
      <c r="J37" s="5" t="s">
        <v>969</v>
      </c>
      <c r="K37" s="5">
        <v>3000</v>
      </c>
      <c r="L37" s="5">
        <f t="shared" si="0"/>
        <v>22080</v>
      </c>
      <c r="M37" s="5">
        <f t="shared" si="1"/>
        <v>2040</v>
      </c>
    </row>
    <row r="38" spans="1:13" x14ac:dyDescent="0.25">
      <c r="A38" s="18" t="s">
        <v>1189</v>
      </c>
      <c r="B38" s="15" t="s">
        <v>1211</v>
      </c>
      <c r="C38" s="15" t="s">
        <v>1212</v>
      </c>
      <c r="D38" s="24" t="s">
        <v>1213</v>
      </c>
      <c r="E38" s="20">
        <v>7.33</v>
      </c>
      <c r="F38" s="22">
        <v>7.3295000000000003</v>
      </c>
      <c r="G38" s="17" t="s">
        <v>13</v>
      </c>
      <c r="H38" s="22">
        <v>7.33</v>
      </c>
      <c r="I38" s="5" t="s">
        <v>150</v>
      </c>
      <c r="J38" s="5" t="s">
        <v>968</v>
      </c>
      <c r="K38" s="5">
        <v>1000</v>
      </c>
      <c r="L38" s="5">
        <f t="shared" si="0"/>
        <v>7330</v>
      </c>
      <c r="M38" s="5">
        <f t="shared" si="1"/>
        <v>2042</v>
      </c>
    </row>
    <row r="39" spans="1:13" x14ac:dyDescent="0.25">
      <c r="A39" s="18" t="s">
        <v>1189</v>
      </c>
      <c r="B39" s="15" t="s">
        <v>1214</v>
      </c>
      <c r="C39" s="15" t="s">
        <v>1215</v>
      </c>
      <c r="D39" s="24" t="s">
        <v>1216</v>
      </c>
      <c r="E39" s="20">
        <v>7.33</v>
      </c>
      <c r="F39" s="22">
        <v>7.3299000000000003</v>
      </c>
      <c r="G39" s="17" t="s">
        <v>13</v>
      </c>
      <c r="H39" s="22">
        <v>7.33</v>
      </c>
      <c r="I39" s="5" t="s">
        <v>94</v>
      </c>
      <c r="J39" s="5" t="s">
        <v>1031</v>
      </c>
      <c r="K39" s="5">
        <v>1000</v>
      </c>
      <c r="L39" s="5">
        <f t="shared" si="0"/>
        <v>7330</v>
      </c>
      <c r="M39" s="5">
        <f t="shared" si="1"/>
        <v>2054</v>
      </c>
    </row>
    <row r="40" spans="1:13" x14ac:dyDescent="0.25">
      <c r="A40" s="18" t="s">
        <v>1217</v>
      </c>
      <c r="B40" s="15" t="s">
        <v>1218</v>
      </c>
      <c r="C40" s="15" t="s">
        <v>1219</v>
      </c>
      <c r="D40" s="24" t="s">
        <v>1220</v>
      </c>
      <c r="E40" s="20">
        <v>7.24</v>
      </c>
      <c r="F40" s="22">
        <v>7.2289000000000003</v>
      </c>
      <c r="G40" s="17" t="s">
        <v>13</v>
      </c>
      <c r="H40" s="22">
        <v>7.24</v>
      </c>
      <c r="I40" s="5" t="s">
        <v>92</v>
      </c>
      <c r="J40" s="5" t="s">
        <v>110</v>
      </c>
      <c r="K40" s="4">
        <v>1000</v>
      </c>
      <c r="L40" s="5">
        <f t="shared" si="0"/>
        <v>7240</v>
      </c>
      <c r="M40" s="5">
        <f t="shared" si="1"/>
        <v>2030</v>
      </c>
    </row>
    <row r="41" spans="1:13" x14ac:dyDescent="0.25">
      <c r="A41" s="18" t="s">
        <v>1217</v>
      </c>
      <c r="B41" s="15" t="s">
        <v>1221</v>
      </c>
      <c r="C41" s="15" t="s">
        <v>1222</v>
      </c>
      <c r="D41" s="24" t="s">
        <v>1223</v>
      </c>
      <c r="E41" s="20">
        <v>7.27</v>
      </c>
      <c r="F41" s="22">
        <v>7.2678000000000003</v>
      </c>
      <c r="G41" s="17" t="s">
        <v>13</v>
      </c>
      <c r="H41" s="22">
        <v>7.27</v>
      </c>
      <c r="I41" s="5" t="s">
        <v>92</v>
      </c>
      <c r="J41" s="5" t="s">
        <v>110</v>
      </c>
      <c r="K41" s="4">
        <v>1000</v>
      </c>
      <c r="L41" s="5">
        <f t="shared" si="0"/>
        <v>7270</v>
      </c>
      <c r="M41" s="5">
        <f t="shared" si="1"/>
        <v>2032</v>
      </c>
    </row>
    <row r="42" spans="1:13" x14ac:dyDescent="0.25">
      <c r="A42" s="18" t="s">
        <v>1217</v>
      </c>
      <c r="B42" s="15" t="s">
        <v>1224</v>
      </c>
      <c r="C42" s="15" t="s">
        <v>1225</v>
      </c>
      <c r="D42" s="24" t="s">
        <v>1223</v>
      </c>
      <c r="E42" s="20">
        <v>7.34</v>
      </c>
      <c r="F42" s="22">
        <v>7.3137999999999996</v>
      </c>
      <c r="G42" s="17" t="s">
        <v>13</v>
      </c>
      <c r="H42" s="22">
        <v>7.34</v>
      </c>
      <c r="I42" s="5" t="s">
        <v>89</v>
      </c>
      <c r="J42" s="5" t="s">
        <v>102</v>
      </c>
      <c r="K42" s="4">
        <v>1500</v>
      </c>
      <c r="L42" s="5">
        <f t="shared" si="0"/>
        <v>11010</v>
      </c>
      <c r="M42" s="5">
        <f t="shared" si="1"/>
        <v>2032</v>
      </c>
    </row>
    <row r="43" spans="1:13" x14ac:dyDescent="0.25">
      <c r="A43" s="18" t="s">
        <v>1217</v>
      </c>
      <c r="B43" s="15" t="s">
        <v>1226</v>
      </c>
      <c r="C43" s="15" t="s">
        <v>1227</v>
      </c>
      <c r="D43" s="24" t="s">
        <v>1228</v>
      </c>
      <c r="E43" s="20">
        <v>7.27</v>
      </c>
      <c r="F43" s="22">
        <v>7.2588999999999997</v>
      </c>
      <c r="G43" s="17" t="s">
        <v>13</v>
      </c>
      <c r="H43" s="22">
        <v>7.27</v>
      </c>
      <c r="I43" s="5" t="s">
        <v>93</v>
      </c>
      <c r="J43" s="5" t="s">
        <v>108</v>
      </c>
      <c r="K43" s="4">
        <v>1500</v>
      </c>
      <c r="L43" s="5">
        <f t="shared" si="0"/>
        <v>10905</v>
      </c>
      <c r="M43" s="5">
        <f t="shared" si="1"/>
        <v>2034</v>
      </c>
    </row>
    <row r="44" spans="1:13" x14ac:dyDescent="0.25">
      <c r="A44" s="18" t="s">
        <v>1217</v>
      </c>
      <c r="B44" s="15" t="s">
        <v>1229</v>
      </c>
      <c r="C44" s="15" t="s">
        <v>1230</v>
      </c>
      <c r="D44" s="24" t="s">
        <v>1228</v>
      </c>
      <c r="E44" s="20">
        <v>7.29</v>
      </c>
      <c r="F44" s="22">
        <v>7.29</v>
      </c>
      <c r="G44" s="17" t="s">
        <v>13</v>
      </c>
      <c r="H44" s="22">
        <v>7.29</v>
      </c>
      <c r="I44" s="5" t="s">
        <v>88</v>
      </c>
      <c r="J44" s="5" t="s">
        <v>103</v>
      </c>
      <c r="K44" s="4">
        <v>1000</v>
      </c>
      <c r="L44" s="5">
        <f t="shared" si="0"/>
        <v>7290</v>
      </c>
      <c r="M44" s="5">
        <f t="shared" si="1"/>
        <v>2034</v>
      </c>
    </row>
    <row r="45" spans="1:13" x14ac:dyDescent="0.25">
      <c r="A45" s="18" t="s">
        <v>1217</v>
      </c>
      <c r="B45" s="15" t="s">
        <v>1231</v>
      </c>
      <c r="C45" s="15" t="s">
        <v>1232</v>
      </c>
      <c r="D45" s="24" t="s">
        <v>1233</v>
      </c>
      <c r="E45" s="20">
        <v>7.34</v>
      </c>
      <c r="F45" s="22">
        <v>7.3326000000000002</v>
      </c>
      <c r="G45" s="17" t="s">
        <v>13</v>
      </c>
      <c r="H45" s="22">
        <v>7.34</v>
      </c>
      <c r="I45" s="5" t="s">
        <v>89</v>
      </c>
      <c r="J45" s="5" t="s">
        <v>102</v>
      </c>
      <c r="K45" s="4">
        <v>1000</v>
      </c>
      <c r="L45" s="5">
        <f t="shared" si="0"/>
        <v>7340</v>
      </c>
      <c r="M45" s="5">
        <f t="shared" si="1"/>
        <v>2035</v>
      </c>
    </row>
    <row r="46" spans="1:13" x14ac:dyDescent="0.25">
      <c r="A46" s="18" t="s">
        <v>1217</v>
      </c>
      <c r="B46" s="15" t="s">
        <v>1234</v>
      </c>
      <c r="C46" s="15" t="s">
        <v>1235</v>
      </c>
      <c r="D46" s="24" t="s">
        <v>1236</v>
      </c>
      <c r="E46" s="20">
        <v>7.34</v>
      </c>
      <c r="F46" s="22">
        <v>7.3216000000000001</v>
      </c>
      <c r="G46" s="17" t="s">
        <v>13</v>
      </c>
      <c r="H46" s="22">
        <v>7.34</v>
      </c>
      <c r="I46" s="5" t="s">
        <v>95</v>
      </c>
      <c r="J46" s="5" t="s">
        <v>105</v>
      </c>
      <c r="K46" s="4">
        <v>1500</v>
      </c>
      <c r="L46" s="5">
        <f t="shared" si="0"/>
        <v>11010</v>
      </c>
      <c r="M46" s="5">
        <f t="shared" si="1"/>
        <v>2036</v>
      </c>
    </row>
    <row r="47" spans="1:13" x14ac:dyDescent="0.25">
      <c r="A47" s="18" t="s">
        <v>1217</v>
      </c>
      <c r="B47" s="15" t="s">
        <v>1237</v>
      </c>
      <c r="C47" s="15" t="s">
        <v>1238</v>
      </c>
      <c r="D47" s="24" t="s">
        <v>1239</v>
      </c>
      <c r="E47" s="20">
        <v>7.3</v>
      </c>
      <c r="F47" s="22">
        <v>7.2858999999999998</v>
      </c>
      <c r="G47" s="17" t="s">
        <v>13</v>
      </c>
      <c r="H47" s="22">
        <v>7.3</v>
      </c>
      <c r="I47" s="5" t="s">
        <v>93</v>
      </c>
      <c r="J47" s="5" t="s">
        <v>108</v>
      </c>
      <c r="K47" s="4">
        <v>1500</v>
      </c>
      <c r="L47" s="5">
        <f t="shared" si="0"/>
        <v>10950</v>
      </c>
      <c r="M47" s="5">
        <f t="shared" si="1"/>
        <v>2038</v>
      </c>
    </row>
    <row r="48" spans="1:13" x14ac:dyDescent="0.25">
      <c r="A48" s="18" t="s">
        <v>1217</v>
      </c>
      <c r="B48" s="15" t="s">
        <v>1240</v>
      </c>
      <c r="C48" s="15" t="s">
        <v>1241</v>
      </c>
      <c r="D48" s="24" t="s">
        <v>1242</v>
      </c>
      <c r="E48" s="20">
        <v>7.3</v>
      </c>
      <c r="F48" s="22">
        <v>7.2884000000000002</v>
      </c>
      <c r="G48" s="17" t="s">
        <v>13</v>
      </c>
      <c r="H48" s="22">
        <v>7.3</v>
      </c>
      <c r="I48" s="5" t="s">
        <v>93</v>
      </c>
      <c r="J48" s="5" t="s">
        <v>108</v>
      </c>
      <c r="K48" s="4">
        <v>1500</v>
      </c>
      <c r="L48" s="5">
        <f t="shared" si="0"/>
        <v>10950</v>
      </c>
      <c r="M48" s="5">
        <f t="shared" si="1"/>
        <v>2039</v>
      </c>
    </row>
    <row r="49" spans="1:13" x14ac:dyDescent="0.25">
      <c r="A49" s="18" t="s">
        <v>1217</v>
      </c>
      <c r="B49" s="15" t="s">
        <v>1243</v>
      </c>
      <c r="C49" s="15" t="s">
        <v>1244</v>
      </c>
      <c r="D49" s="24" t="s">
        <v>1242</v>
      </c>
      <c r="E49" s="20">
        <v>7.33</v>
      </c>
      <c r="F49" s="22">
        <v>7.3194999999999997</v>
      </c>
      <c r="G49" s="17" t="s">
        <v>13</v>
      </c>
      <c r="H49" s="22">
        <v>7.33</v>
      </c>
      <c r="I49" s="5" t="s">
        <v>86</v>
      </c>
      <c r="J49" s="5" t="s">
        <v>98</v>
      </c>
      <c r="K49" s="5">
        <v>1000</v>
      </c>
      <c r="L49" s="5">
        <f t="shared" si="0"/>
        <v>7330</v>
      </c>
      <c r="M49" s="5">
        <f t="shared" si="1"/>
        <v>2039</v>
      </c>
    </row>
    <row r="50" spans="1:13" x14ac:dyDescent="0.25">
      <c r="A50" s="18" t="s">
        <v>1217</v>
      </c>
      <c r="B50" s="15" t="s">
        <v>1245</v>
      </c>
      <c r="C50" s="15" t="s">
        <v>1246</v>
      </c>
      <c r="D50" s="24" t="s">
        <v>1247</v>
      </c>
      <c r="E50" s="20">
        <v>7.35</v>
      </c>
      <c r="F50" s="22">
        <v>7.3333000000000004</v>
      </c>
      <c r="G50" s="17" t="s">
        <v>13</v>
      </c>
      <c r="H50" s="22">
        <v>7.35</v>
      </c>
      <c r="I50" s="5" t="s">
        <v>187</v>
      </c>
      <c r="J50" s="5" t="s">
        <v>969</v>
      </c>
      <c r="K50" s="5">
        <v>2000</v>
      </c>
      <c r="L50" s="5">
        <f t="shared" si="0"/>
        <v>14700</v>
      </c>
      <c r="M50" s="5">
        <f t="shared" si="1"/>
        <v>2040</v>
      </c>
    </row>
    <row r="51" spans="1:13" x14ac:dyDescent="0.25">
      <c r="A51" s="18" t="s">
        <v>1217</v>
      </c>
      <c r="B51" s="15" t="s">
        <v>1248</v>
      </c>
      <c r="C51" s="15" t="s">
        <v>1249</v>
      </c>
      <c r="D51" s="24" t="s">
        <v>1250</v>
      </c>
      <c r="E51" s="20">
        <v>7.35</v>
      </c>
      <c r="F51" s="22">
        <v>7.3357000000000001</v>
      </c>
      <c r="G51" s="17" t="s">
        <v>13</v>
      </c>
      <c r="H51" s="22">
        <v>7.35</v>
      </c>
      <c r="I51" s="5" t="s">
        <v>187</v>
      </c>
      <c r="J51" s="5" t="s">
        <v>969</v>
      </c>
      <c r="K51" s="5">
        <v>2000</v>
      </c>
      <c r="L51" s="5">
        <f t="shared" si="0"/>
        <v>14700</v>
      </c>
      <c r="M51" s="5">
        <f t="shared" si="1"/>
        <v>2043</v>
      </c>
    </row>
    <row r="52" spans="1:13" x14ac:dyDescent="0.25">
      <c r="A52" s="18" t="s">
        <v>1217</v>
      </c>
      <c r="B52" s="15" t="s">
        <v>1251</v>
      </c>
      <c r="C52" s="15" t="s">
        <v>1252</v>
      </c>
      <c r="D52" s="24" t="s">
        <v>1253</v>
      </c>
      <c r="E52" s="20">
        <v>7.33</v>
      </c>
      <c r="F52" s="22">
        <v>7.3167</v>
      </c>
      <c r="G52" s="17" t="s">
        <v>13</v>
      </c>
      <c r="H52" s="22">
        <v>7.33</v>
      </c>
      <c r="I52" s="5" t="s">
        <v>93</v>
      </c>
      <c r="J52" s="5" t="s">
        <v>108</v>
      </c>
      <c r="K52" s="4">
        <v>1500</v>
      </c>
      <c r="L52" s="5">
        <f t="shared" si="0"/>
        <v>10995</v>
      </c>
      <c r="M52" s="5">
        <f t="shared" si="1"/>
        <v>2044</v>
      </c>
    </row>
    <row r="53" spans="1:13" x14ac:dyDescent="0.25">
      <c r="A53" s="18" t="s">
        <v>1217</v>
      </c>
      <c r="B53" s="15" t="s">
        <v>1254</v>
      </c>
      <c r="C53" s="15" t="s">
        <v>1255</v>
      </c>
      <c r="D53" s="24" t="s">
        <v>1253</v>
      </c>
      <c r="E53" s="20">
        <v>7.34</v>
      </c>
      <c r="F53" s="22">
        <v>7.3140000000000001</v>
      </c>
      <c r="G53" s="17" t="s">
        <v>13</v>
      </c>
      <c r="H53" s="22">
        <v>7.34</v>
      </c>
      <c r="I53" s="5" t="s">
        <v>86</v>
      </c>
      <c r="J53" s="5" t="s">
        <v>98</v>
      </c>
      <c r="K53" s="5">
        <v>1000</v>
      </c>
      <c r="L53" s="5">
        <f t="shared" si="0"/>
        <v>7340</v>
      </c>
      <c r="M53" s="5">
        <f t="shared" si="1"/>
        <v>2044</v>
      </c>
    </row>
    <row r="54" spans="1:13" x14ac:dyDescent="0.25">
      <c r="A54" s="18" t="s">
        <v>1217</v>
      </c>
      <c r="B54" s="15" t="s">
        <v>1256</v>
      </c>
      <c r="C54" s="15" t="s">
        <v>1257</v>
      </c>
      <c r="D54" s="24" t="s">
        <v>1258</v>
      </c>
      <c r="E54" s="20">
        <v>7.34</v>
      </c>
      <c r="F54" s="22">
        <v>7.3265000000000002</v>
      </c>
      <c r="G54" s="17" t="s">
        <v>13</v>
      </c>
      <c r="H54" s="22">
        <v>7.34</v>
      </c>
      <c r="I54" s="5" t="s">
        <v>88</v>
      </c>
      <c r="J54" s="5" t="s">
        <v>103</v>
      </c>
      <c r="K54" s="4">
        <v>1500</v>
      </c>
      <c r="L54" s="5">
        <f t="shared" si="0"/>
        <v>11010</v>
      </c>
      <c r="M54" s="5">
        <f t="shared" si="1"/>
        <v>2045</v>
      </c>
    </row>
    <row r="55" spans="1:13" x14ac:dyDescent="0.25">
      <c r="A55" s="18" t="s">
        <v>1217</v>
      </c>
      <c r="B55" s="15" t="s">
        <v>1259</v>
      </c>
      <c r="C55" s="15" t="s">
        <v>1260</v>
      </c>
      <c r="D55" s="24" t="s">
        <v>1261</v>
      </c>
      <c r="E55" s="20">
        <v>7.35</v>
      </c>
      <c r="F55" s="22">
        <v>7.3449999999999998</v>
      </c>
      <c r="G55" s="17" t="s">
        <v>13</v>
      </c>
      <c r="H55" s="22">
        <v>7.35</v>
      </c>
      <c r="I55" s="5" t="s">
        <v>97</v>
      </c>
      <c r="J55" s="5" t="s">
        <v>1030</v>
      </c>
      <c r="K55" s="5">
        <v>500</v>
      </c>
      <c r="L55" s="5">
        <f t="shared" si="0"/>
        <v>3675</v>
      </c>
      <c r="M55" s="5">
        <f t="shared" si="1"/>
        <v>2046</v>
      </c>
    </row>
    <row r="56" spans="1:13" x14ac:dyDescent="0.25">
      <c r="A56" s="18" t="s">
        <v>1217</v>
      </c>
      <c r="B56" s="15" t="s">
        <v>1262</v>
      </c>
      <c r="C56" s="15" t="s">
        <v>1263</v>
      </c>
      <c r="D56" s="24" t="s">
        <v>1264</v>
      </c>
      <c r="E56" s="20">
        <v>7.34</v>
      </c>
      <c r="F56" s="22">
        <v>7.327</v>
      </c>
      <c r="G56" s="17" t="s">
        <v>13</v>
      </c>
      <c r="H56" s="22">
        <v>7.34</v>
      </c>
      <c r="I56" s="5" t="s">
        <v>86</v>
      </c>
      <c r="J56" s="5" t="s">
        <v>98</v>
      </c>
      <c r="K56" s="5">
        <v>1000</v>
      </c>
      <c r="L56" s="5">
        <f t="shared" si="0"/>
        <v>7340</v>
      </c>
      <c r="M56" s="5">
        <f t="shared" si="1"/>
        <v>2049</v>
      </c>
    </row>
    <row r="57" spans="1:13" x14ac:dyDescent="0.25">
      <c r="A57" s="18" t="s">
        <v>1217</v>
      </c>
      <c r="B57" s="15" t="s">
        <v>1265</v>
      </c>
      <c r="C57" s="15" t="s">
        <v>1266</v>
      </c>
      <c r="D57" s="24" t="s">
        <v>1264</v>
      </c>
      <c r="E57" s="20">
        <v>7.35</v>
      </c>
      <c r="F57" s="22">
        <v>7.3433000000000002</v>
      </c>
      <c r="G57" s="17" t="s">
        <v>13</v>
      </c>
      <c r="H57" s="22">
        <v>7.35</v>
      </c>
      <c r="I57" s="5" t="s">
        <v>88</v>
      </c>
      <c r="J57" s="5" t="s">
        <v>103</v>
      </c>
      <c r="K57" s="4">
        <v>1500</v>
      </c>
      <c r="L57" s="5">
        <f t="shared" si="0"/>
        <v>11025</v>
      </c>
      <c r="M57" s="5">
        <f t="shared" si="1"/>
        <v>2049</v>
      </c>
    </row>
    <row r="58" spans="1:13" x14ac:dyDescent="0.25">
      <c r="A58" s="18" t="s">
        <v>1217</v>
      </c>
      <c r="B58" s="15" t="s">
        <v>1267</v>
      </c>
      <c r="C58" s="15" t="s">
        <v>1268</v>
      </c>
      <c r="D58" s="24" t="s">
        <v>1269</v>
      </c>
      <c r="E58" s="20">
        <v>7.31</v>
      </c>
      <c r="F58" s="22">
        <v>7.31</v>
      </c>
      <c r="G58" s="17" t="s">
        <v>13</v>
      </c>
      <c r="H58" s="22">
        <v>7.31</v>
      </c>
      <c r="I58" s="5" t="s">
        <v>150</v>
      </c>
      <c r="J58" s="5" t="s">
        <v>968</v>
      </c>
      <c r="K58" s="5">
        <v>1000</v>
      </c>
      <c r="L58" s="5">
        <f t="shared" si="0"/>
        <v>7310</v>
      </c>
      <c r="M58" s="5">
        <f t="shared" si="1"/>
        <v>2050</v>
      </c>
    </row>
    <row r="59" spans="1:13" x14ac:dyDescent="0.25">
      <c r="A59" s="18" t="s">
        <v>1217</v>
      </c>
      <c r="B59" s="15" t="s">
        <v>1270</v>
      </c>
      <c r="C59" s="15" t="s">
        <v>1271</v>
      </c>
      <c r="D59" s="24" t="s">
        <v>1272</v>
      </c>
      <c r="E59" s="20">
        <v>7.3</v>
      </c>
      <c r="F59" s="22">
        <v>7.3</v>
      </c>
      <c r="G59" s="17" t="s">
        <v>13</v>
      </c>
      <c r="H59" s="22">
        <v>7.3</v>
      </c>
      <c r="I59" s="5" t="s">
        <v>94</v>
      </c>
      <c r="J59" s="5" t="s">
        <v>1031</v>
      </c>
      <c r="K59" s="5">
        <v>2000</v>
      </c>
      <c r="L59" s="5">
        <f t="shared" si="0"/>
        <v>14600</v>
      </c>
      <c r="M59" s="5">
        <f t="shared" si="1"/>
        <v>2052</v>
      </c>
    </row>
    <row r="60" spans="1:13" x14ac:dyDescent="0.25">
      <c r="A60" s="18" t="s">
        <v>1217</v>
      </c>
      <c r="B60" s="15" t="s">
        <v>1273</v>
      </c>
      <c r="C60" s="15" t="s">
        <v>1274</v>
      </c>
      <c r="D60" s="24" t="s">
        <v>1275</v>
      </c>
      <c r="E60" s="20">
        <v>7.29</v>
      </c>
      <c r="F60" s="22">
        <v>7.29</v>
      </c>
      <c r="G60" s="17" t="s">
        <v>13</v>
      </c>
      <c r="H60" s="22">
        <v>7.29</v>
      </c>
      <c r="I60" s="5" t="s">
        <v>92</v>
      </c>
      <c r="J60" s="5" t="s">
        <v>110</v>
      </c>
      <c r="K60" s="4">
        <v>3000</v>
      </c>
      <c r="L60" s="5">
        <f t="shared" si="0"/>
        <v>21870</v>
      </c>
      <c r="M60" s="5">
        <f t="shared" si="1"/>
        <v>2054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CD42-3591-487D-A56B-D7A423D88444}">
  <dimension ref="A3:N26"/>
  <sheetViews>
    <sheetView workbookViewId="0">
      <selection activeCell="B29" sqref="B29"/>
    </sheetView>
  </sheetViews>
  <sheetFormatPr defaultRowHeight="15" x14ac:dyDescent="0.25"/>
  <cols>
    <col min="1" max="1" width="18.85546875" bestFit="1" customWidth="1"/>
    <col min="2" max="2" width="39" bestFit="1" customWidth="1"/>
    <col min="3" max="3" width="39" customWidth="1"/>
    <col min="4" max="4" width="18.5703125" bestFit="1" customWidth="1"/>
    <col min="5" max="5" width="39" bestFit="1" customWidth="1"/>
    <col min="6" max="6" width="18.5703125" bestFit="1" customWidth="1"/>
    <col min="7" max="7" width="39" bestFit="1" customWidth="1"/>
    <col min="8" max="8" width="18.5703125" bestFit="1" customWidth="1"/>
    <col min="9" max="9" width="39" bestFit="1" customWidth="1"/>
    <col min="10" max="10" width="18.5703125" bestFit="1" customWidth="1"/>
    <col min="11" max="11" width="39" bestFit="1" customWidth="1"/>
    <col min="12" max="12" width="18.5703125" bestFit="1" customWidth="1"/>
    <col min="13" max="13" width="44" bestFit="1" customWidth="1"/>
    <col min="14" max="14" width="23.5703125" bestFit="1" customWidth="1"/>
  </cols>
  <sheetData>
    <row r="3" spans="1:14" x14ac:dyDescent="0.25">
      <c r="B3" t="s">
        <v>1616</v>
      </c>
    </row>
    <row r="4" spans="1:14" x14ac:dyDescent="0.25">
      <c r="B4" s="128" t="s">
        <v>1276</v>
      </c>
      <c r="C4" s="128"/>
      <c r="D4" s="128"/>
      <c r="E4" t="s">
        <v>1321</v>
      </c>
      <c r="G4" t="s">
        <v>1346</v>
      </c>
      <c r="I4" t="s">
        <v>1380</v>
      </c>
      <c r="K4" t="s">
        <v>1614</v>
      </c>
      <c r="M4" t="s">
        <v>111</v>
      </c>
      <c r="N4" t="s">
        <v>1617</v>
      </c>
    </row>
    <row r="5" spans="1:14" x14ac:dyDescent="0.25">
      <c r="A5" t="s">
        <v>1612</v>
      </c>
      <c r="B5" t="s">
        <v>970</v>
      </c>
      <c r="D5" t="s">
        <v>1613</v>
      </c>
      <c r="E5" t="s">
        <v>970</v>
      </c>
      <c r="F5" t="s">
        <v>1613</v>
      </c>
      <c r="G5" t="s">
        <v>970</v>
      </c>
      <c r="H5" t="s">
        <v>1613</v>
      </c>
      <c r="I5" t="s">
        <v>970</v>
      </c>
      <c r="J5" t="s">
        <v>1613</v>
      </c>
      <c r="K5" t="s">
        <v>970</v>
      </c>
      <c r="L5" t="s">
        <v>1613</v>
      </c>
    </row>
    <row r="6" spans="1:14" x14ac:dyDescent="0.25">
      <c r="A6" t="s">
        <v>98</v>
      </c>
      <c r="I6">
        <v>3000</v>
      </c>
      <c r="J6">
        <v>21740</v>
      </c>
      <c r="M6">
        <v>3000</v>
      </c>
      <c r="N6">
        <v>21740</v>
      </c>
    </row>
    <row r="7" spans="1:14" x14ac:dyDescent="0.25">
      <c r="A7" t="s">
        <v>104</v>
      </c>
      <c r="B7">
        <v>1000</v>
      </c>
      <c r="C7">
        <f>IFERROR(D7/B7,"")</f>
        <v>7.3</v>
      </c>
      <c r="D7">
        <v>7300</v>
      </c>
      <c r="I7">
        <v>1000</v>
      </c>
      <c r="J7">
        <v>7260</v>
      </c>
      <c r="M7">
        <v>2000</v>
      </c>
      <c r="N7">
        <v>14560</v>
      </c>
    </row>
    <row r="8" spans="1:14" x14ac:dyDescent="0.25">
      <c r="A8" t="s">
        <v>99</v>
      </c>
      <c r="C8" t="str">
        <f t="shared" ref="C8:C25" si="0">IFERROR(D8/B8,"")</f>
        <v/>
      </c>
      <c r="E8">
        <v>2000</v>
      </c>
      <c r="F8">
        <v>14520</v>
      </c>
      <c r="G8">
        <v>2000</v>
      </c>
      <c r="H8">
        <v>14480</v>
      </c>
      <c r="I8">
        <v>2000</v>
      </c>
      <c r="J8">
        <v>14500</v>
      </c>
      <c r="M8">
        <v>6000</v>
      </c>
      <c r="N8">
        <v>43500</v>
      </c>
    </row>
    <row r="9" spans="1:14" x14ac:dyDescent="0.25">
      <c r="A9" t="s">
        <v>1551</v>
      </c>
      <c r="C9" t="str">
        <f t="shared" si="0"/>
        <v/>
      </c>
      <c r="E9">
        <v>1000</v>
      </c>
      <c r="F9">
        <v>7133.1</v>
      </c>
      <c r="M9">
        <v>1000</v>
      </c>
      <c r="N9">
        <v>7133.1</v>
      </c>
    </row>
    <row r="10" spans="1:14" x14ac:dyDescent="0.25">
      <c r="A10" t="s">
        <v>962</v>
      </c>
      <c r="C10" t="str">
        <f t="shared" si="0"/>
        <v/>
      </c>
      <c r="I10">
        <v>150</v>
      </c>
      <c r="J10">
        <v>1084.5</v>
      </c>
      <c r="M10">
        <v>150</v>
      </c>
      <c r="N10">
        <v>1084.5</v>
      </c>
    </row>
    <row r="11" spans="1:14" x14ac:dyDescent="0.25">
      <c r="A11" t="s">
        <v>100</v>
      </c>
      <c r="C11" t="str">
        <f t="shared" si="0"/>
        <v/>
      </c>
      <c r="E11">
        <v>2500</v>
      </c>
      <c r="F11">
        <v>17635</v>
      </c>
      <c r="M11">
        <v>2500</v>
      </c>
      <c r="N11">
        <v>17635</v>
      </c>
    </row>
    <row r="12" spans="1:14" x14ac:dyDescent="0.25">
      <c r="A12" t="s">
        <v>105</v>
      </c>
      <c r="B12">
        <v>1000</v>
      </c>
      <c r="C12">
        <f t="shared" si="0"/>
        <v>7.26</v>
      </c>
      <c r="D12">
        <v>7260</v>
      </c>
      <c r="G12">
        <v>2500</v>
      </c>
      <c r="H12">
        <v>18110</v>
      </c>
      <c r="I12">
        <v>1000</v>
      </c>
      <c r="J12">
        <v>7240</v>
      </c>
      <c r="M12">
        <v>4500</v>
      </c>
      <c r="N12">
        <v>32610</v>
      </c>
    </row>
    <row r="13" spans="1:14" x14ac:dyDescent="0.25">
      <c r="A13" t="s">
        <v>963</v>
      </c>
      <c r="B13">
        <v>500</v>
      </c>
      <c r="C13">
        <f t="shared" si="0"/>
        <v>7.25</v>
      </c>
      <c r="D13">
        <v>3625</v>
      </c>
      <c r="M13">
        <v>500</v>
      </c>
      <c r="N13">
        <v>3625</v>
      </c>
    </row>
    <row r="14" spans="1:14" x14ac:dyDescent="0.25">
      <c r="A14" t="s">
        <v>106</v>
      </c>
      <c r="B14">
        <v>500</v>
      </c>
      <c r="C14">
        <f t="shared" si="0"/>
        <v>7.29</v>
      </c>
      <c r="D14">
        <v>3645</v>
      </c>
      <c r="E14">
        <v>450</v>
      </c>
      <c r="F14">
        <v>3271.5</v>
      </c>
      <c r="G14">
        <v>200</v>
      </c>
      <c r="H14">
        <v>1446</v>
      </c>
      <c r="I14">
        <v>400</v>
      </c>
      <c r="J14">
        <v>2892</v>
      </c>
      <c r="M14">
        <v>1550</v>
      </c>
      <c r="N14">
        <v>11254.5</v>
      </c>
    </row>
    <row r="15" spans="1:14" x14ac:dyDescent="0.25">
      <c r="A15" t="s">
        <v>107</v>
      </c>
      <c r="B15">
        <v>3000</v>
      </c>
      <c r="C15">
        <f t="shared" si="0"/>
        <v>7.2833333333333332</v>
      </c>
      <c r="D15">
        <v>21850</v>
      </c>
      <c r="I15">
        <v>3000</v>
      </c>
      <c r="J15">
        <v>21700</v>
      </c>
      <c r="M15">
        <v>6000</v>
      </c>
      <c r="N15">
        <v>43550</v>
      </c>
    </row>
    <row r="16" spans="1:14" x14ac:dyDescent="0.25">
      <c r="A16" t="s">
        <v>965</v>
      </c>
      <c r="B16">
        <v>5000</v>
      </c>
      <c r="C16">
        <f t="shared" si="0"/>
        <v>7.27</v>
      </c>
      <c r="D16">
        <v>36350</v>
      </c>
      <c r="I16">
        <v>5000</v>
      </c>
      <c r="J16">
        <v>36200</v>
      </c>
      <c r="M16">
        <v>10000</v>
      </c>
      <c r="N16">
        <v>72550</v>
      </c>
    </row>
    <row r="17" spans="1:14" x14ac:dyDescent="0.25">
      <c r="A17" t="s">
        <v>108</v>
      </c>
      <c r="B17">
        <v>6000</v>
      </c>
      <c r="C17">
        <f t="shared" si="0"/>
        <v>7.2549999999999999</v>
      </c>
      <c r="D17">
        <v>43530</v>
      </c>
      <c r="E17">
        <v>6000</v>
      </c>
      <c r="F17">
        <v>43522.95</v>
      </c>
      <c r="G17">
        <v>6000</v>
      </c>
      <c r="H17">
        <v>43320</v>
      </c>
      <c r="I17">
        <v>6000</v>
      </c>
      <c r="J17">
        <v>43365</v>
      </c>
      <c r="M17">
        <v>24000</v>
      </c>
      <c r="N17">
        <v>173737.95</v>
      </c>
    </row>
    <row r="18" spans="1:14" x14ac:dyDescent="0.25">
      <c r="A18" t="s">
        <v>975</v>
      </c>
      <c r="C18" t="str">
        <f t="shared" si="0"/>
        <v/>
      </c>
      <c r="I18">
        <v>200</v>
      </c>
      <c r="J18">
        <v>1454</v>
      </c>
      <c r="M18">
        <v>200</v>
      </c>
      <c r="N18">
        <v>1454</v>
      </c>
    </row>
    <row r="19" spans="1:14" x14ac:dyDescent="0.25">
      <c r="A19" t="s">
        <v>966</v>
      </c>
      <c r="C19" t="str">
        <f t="shared" si="0"/>
        <v/>
      </c>
      <c r="G19">
        <v>90</v>
      </c>
      <c r="H19">
        <v>648</v>
      </c>
      <c r="M19">
        <v>90</v>
      </c>
      <c r="N19">
        <v>648</v>
      </c>
    </row>
    <row r="20" spans="1:14" x14ac:dyDescent="0.25">
      <c r="A20" t="s">
        <v>102</v>
      </c>
      <c r="C20" t="str">
        <f t="shared" si="0"/>
        <v/>
      </c>
      <c r="I20">
        <v>2500</v>
      </c>
      <c r="J20">
        <v>18150</v>
      </c>
      <c r="M20">
        <v>2500</v>
      </c>
      <c r="N20">
        <v>18150</v>
      </c>
    </row>
    <row r="21" spans="1:14" x14ac:dyDescent="0.25">
      <c r="A21" t="s">
        <v>103</v>
      </c>
      <c r="C21" t="str">
        <f t="shared" si="0"/>
        <v/>
      </c>
      <c r="I21">
        <v>4500</v>
      </c>
      <c r="J21">
        <v>32565</v>
      </c>
      <c r="M21">
        <v>4500</v>
      </c>
      <c r="N21">
        <v>32565</v>
      </c>
    </row>
    <row r="22" spans="1:14" x14ac:dyDescent="0.25">
      <c r="A22" t="s">
        <v>110</v>
      </c>
      <c r="B22">
        <v>2000</v>
      </c>
      <c r="C22">
        <f t="shared" si="0"/>
        <v>7.23</v>
      </c>
      <c r="D22">
        <v>14460</v>
      </c>
      <c r="E22">
        <v>1000</v>
      </c>
      <c r="F22">
        <v>7210</v>
      </c>
      <c r="G22">
        <v>1000</v>
      </c>
      <c r="H22">
        <v>7190</v>
      </c>
      <c r="I22">
        <v>4000</v>
      </c>
      <c r="J22">
        <v>28720</v>
      </c>
      <c r="M22">
        <v>8000</v>
      </c>
      <c r="N22">
        <v>57580</v>
      </c>
    </row>
    <row r="23" spans="1:14" x14ac:dyDescent="0.25">
      <c r="A23" t="s">
        <v>968</v>
      </c>
      <c r="B23">
        <v>3000</v>
      </c>
      <c r="C23">
        <f t="shared" si="0"/>
        <v>7.2866666666666671</v>
      </c>
      <c r="D23">
        <v>21860</v>
      </c>
      <c r="E23">
        <v>3000</v>
      </c>
      <c r="F23">
        <v>21820</v>
      </c>
      <c r="M23">
        <v>6000</v>
      </c>
      <c r="N23">
        <v>43680</v>
      </c>
    </row>
    <row r="24" spans="1:14" x14ac:dyDescent="0.25">
      <c r="A24" t="s">
        <v>969</v>
      </c>
      <c r="C24" t="str">
        <f t="shared" si="0"/>
        <v/>
      </c>
      <c r="G24">
        <v>2000</v>
      </c>
      <c r="H24">
        <v>14480</v>
      </c>
      <c r="I24">
        <v>3000</v>
      </c>
      <c r="J24">
        <v>21690</v>
      </c>
      <c r="M24">
        <v>5000</v>
      </c>
      <c r="N24">
        <v>36170</v>
      </c>
    </row>
    <row r="25" spans="1:14" x14ac:dyDescent="0.25">
      <c r="A25" t="s">
        <v>1614</v>
      </c>
      <c r="C25" t="str">
        <f t="shared" si="0"/>
        <v/>
      </c>
    </row>
    <row r="26" spans="1:14" x14ac:dyDescent="0.25">
      <c r="A26" t="s">
        <v>1615</v>
      </c>
      <c r="B26">
        <v>22000</v>
      </c>
      <c r="D26">
        <v>159880</v>
      </c>
      <c r="E26">
        <v>15950</v>
      </c>
      <c r="F26">
        <v>115112.54999999999</v>
      </c>
      <c r="G26">
        <v>13790</v>
      </c>
      <c r="H26">
        <v>99674</v>
      </c>
      <c r="I26">
        <v>35750</v>
      </c>
      <c r="J26">
        <v>258560.5</v>
      </c>
      <c r="M26">
        <v>87490</v>
      </c>
      <c r="N26">
        <v>633227.05000000005</v>
      </c>
    </row>
  </sheetData>
  <mergeCells count="1">
    <mergeCell ref="B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4ADB-5E1A-410E-8C30-9A0658FB5788}">
  <dimension ref="A1:M68"/>
  <sheetViews>
    <sheetView workbookViewId="0">
      <selection activeCell="L7" sqref="L7"/>
    </sheetView>
  </sheetViews>
  <sheetFormatPr defaultRowHeight="15" x14ac:dyDescent="0.25"/>
  <cols>
    <col min="1" max="1" width="10.7109375" customWidth="1"/>
    <col min="2" max="2" width="13.140625" bestFit="1" customWidth="1"/>
    <col min="3" max="3" width="17.42578125" bestFit="1" customWidth="1"/>
    <col min="4" max="4" width="10.42578125" bestFit="1" customWidth="1"/>
    <col min="5" max="5" width="11.28515625" customWidth="1"/>
    <col min="7" max="7" width="11.5703125" customWidth="1"/>
    <col min="10" max="10" width="17.28515625" bestFit="1" customWidth="1"/>
    <col min="12" max="12" width="16.42578125" customWidth="1"/>
  </cols>
  <sheetData>
    <row r="1" spans="1:13" ht="80.2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66" t="s">
        <v>1276</v>
      </c>
      <c r="B2" s="66" t="s">
        <v>1277</v>
      </c>
      <c r="C2" s="66" t="s">
        <v>1278</v>
      </c>
      <c r="D2" s="66" t="s">
        <v>1279</v>
      </c>
      <c r="E2" s="57">
        <v>7.25</v>
      </c>
      <c r="F2" s="67">
        <v>7.2493999999999996</v>
      </c>
      <c r="G2" s="68" t="s">
        <v>13</v>
      </c>
      <c r="H2" s="57">
        <v>7.25</v>
      </c>
      <c r="I2" t="s">
        <v>149</v>
      </c>
      <c r="J2" s="5" t="s">
        <v>963</v>
      </c>
      <c r="K2">
        <v>500</v>
      </c>
      <c r="L2" s="5">
        <f>H2*K2</f>
        <v>3625</v>
      </c>
      <c r="M2" s="5">
        <f>YEAR(D2)</f>
        <v>2033</v>
      </c>
    </row>
    <row r="3" spans="1:13" x14ac:dyDescent="0.25">
      <c r="A3" s="66" t="s">
        <v>1276</v>
      </c>
      <c r="B3" s="66" t="s">
        <v>1280</v>
      </c>
      <c r="C3" s="66" t="s">
        <v>1281</v>
      </c>
      <c r="D3" s="66" t="s">
        <v>1282</v>
      </c>
      <c r="E3" s="57">
        <v>7.22</v>
      </c>
      <c r="F3" s="67">
        <v>7.2081999999999997</v>
      </c>
      <c r="G3" s="68" t="s">
        <v>13</v>
      </c>
      <c r="H3" s="57">
        <v>7.22</v>
      </c>
      <c r="I3" t="s">
        <v>93</v>
      </c>
      <c r="J3" s="5" t="s">
        <v>108</v>
      </c>
      <c r="K3">
        <v>1500</v>
      </c>
      <c r="L3" s="5">
        <f t="shared" ref="L3:L68" si="0">H3*K3</f>
        <v>10830</v>
      </c>
      <c r="M3" s="5">
        <f t="shared" ref="M3:M68" si="1">YEAR(D3)</f>
        <v>2034</v>
      </c>
    </row>
    <row r="4" spans="1:13" x14ac:dyDescent="0.25">
      <c r="A4" s="66" t="s">
        <v>1276</v>
      </c>
      <c r="B4" s="66" t="s">
        <v>1283</v>
      </c>
      <c r="C4" s="66" t="s">
        <v>1284</v>
      </c>
      <c r="D4" s="66" t="s">
        <v>1282</v>
      </c>
      <c r="E4" s="57">
        <v>7.23</v>
      </c>
      <c r="F4" s="67">
        <v>7.2230999999999996</v>
      </c>
      <c r="G4" s="68" t="s">
        <v>13</v>
      </c>
      <c r="H4" s="57">
        <v>7.23</v>
      </c>
      <c r="I4" t="s">
        <v>92</v>
      </c>
      <c r="J4" s="5" t="s">
        <v>110</v>
      </c>
      <c r="K4">
        <v>2000</v>
      </c>
      <c r="L4" s="5">
        <f t="shared" si="0"/>
        <v>14460</v>
      </c>
      <c r="M4" s="5">
        <f t="shared" si="1"/>
        <v>2034</v>
      </c>
    </row>
    <row r="5" spans="1:13" x14ac:dyDescent="0.25">
      <c r="A5" s="66" t="s">
        <v>1276</v>
      </c>
      <c r="B5" s="66" t="s">
        <v>1285</v>
      </c>
      <c r="C5" s="66" t="s">
        <v>1286</v>
      </c>
      <c r="D5" s="66" t="s">
        <v>1287</v>
      </c>
      <c r="E5" s="57">
        <v>7.26</v>
      </c>
      <c r="F5" s="67">
        <v>7.2538999999999998</v>
      </c>
      <c r="G5" s="68" t="s">
        <v>13</v>
      </c>
      <c r="H5" s="57">
        <v>7.26</v>
      </c>
      <c r="I5" t="s">
        <v>189</v>
      </c>
      <c r="J5" s="5" t="s">
        <v>965</v>
      </c>
      <c r="K5">
        <v>2500</v>
      </c>
      <c r="L5" s="5">
        <f t="shared" si="0"/>
        <v>18150</v>
      </c>
      <c r="M5" s="5">
        <f t="shared" si="1"/>
        <v>2035</v>
      </c>
    </row>
    <row r="6" spans="1:13" x14ac:dyDescent="0.25">
      <c r="A6" s="66" t="s">
        <v>1276</v>
      </c>
      <c r="B6" s="66" t="s">
        <v>1288</v>
      </c>
      <c r="C6" s="66" t="s">
        <v>1289</v>
      </c>
      <c r="D6" s="66" t="s">
        <v>1290</v>
      </c>
      <c r="E6" s="57">
        <v>7.26</v>
      </c>
      <c r="F6" s="67">
        <v>7.2580999999999998</v>
      </c>
      <c r="G6" s="68" t="s">
        <v>13</v>
      </c>
      <c r="H6" s="57">
        <v>7.26</v>
      </c>
      <c r="I6" t="s">
        <v>95</v>
      </c>
      <c r="J6" s="5" t="s">
        <v>105</v>
      </c>
      <c r="K6">
        <v>1000</v>
      </c>
      <c r="L6" s="5">
        <f t="shared" si="0"/>
        <v>7260</v>
      </c>
      <c r="M6" s="5">
        <f t="shared" si="1"/>
        <v>2036</v>
      </c>
    </row>
    <row r="7" spans="1:13" x14ac:dyDescent="0.25">
      <c r="A7" s="66" t="s">
        <v>1276</v>
      </c>
      <c r="B7" s="66" t="s">
        <v>1291</v>
      </c>
      <c r="C7" s="66" t="s">
        <v>1292</v>
      </c>
      <c r="D7" s="66" t="s">
        <v>1293</v>
      </c>
      <c r="E7" s="57">
        <v>7.27</v>
      </c>
      <c r="F7" s="67">
        <v>7.2557999999999998</v>
      </c>
      <c r="G7" s="68" t="s">
        <v>13</v>
      </c>
      <c r="H7" s="57">
        <v>7.27</v>
      </c>
      <c r="I7" t="s">
        <v>93</v>
      </c>
      <c r="J7" s="5" t="s">
        <v>108</v>
      </c>
      <c r="K7">
        <v>1500</v>
      </c>
      <c r="L7" s="5">
        <f t="shared" si="0"/>
        <v>10905</v>
      </c>
      <c r="M7" s="5">
        <f t="shared" si="1"/>
        <v>2039</v>
      </c>
    </row>
    <row r="8" spans="1:13" x14ac:dyDescent="0.25">
      <c r="A8" s="66" t="s">
        <v>1276</v>
      </c>
      <c r="B8" s="66" t="s">
        <v>1294</v>
      </c>
      <c r="C8" s="66" t="s">
        <v>1295</v>
      </c>
      <c r="D8" s="66" t="s">
        <v>1293</v>
      </c>
      <c r="E8" s="57">
        <v>7.3</v>
      </c>
      <c r="F8" s="67">
        <v>7.2876000000000003</v>
      </c>
      <c r="G8" s="68" t="s">
        <v>13</v>
      </c>
      <c r="H8" s="57">
        <v>7.3</v>
      </c>
      <c r="I8" t="s">
        <v>91</v>
      </c>
      <c r="J8" s="5" t="s">
        <v>104</v>
      </c>
      <c r="K8">
        <v>1000</v>
      </c>
      <c r="L8" s="5">
        <f t="shared" si="0"/>
        <v>7300</v>
      </c>
      <c r="M8" s="5">
        <f t="shared" si="1"/>
        <v>2039</v>
      </c>
    </row>
    <row r="9" spans="1:13" x14ac:dyDescent="0.25">
      <c r="A9" s="66" t="s">
        <v>1276</v>
      </c>
      <c r="B9" s="66" t="s">
        <v>1296</v>
      </c>
      <c r="C9" s="66" t="s">
        <v>1297</v>
      </c>
      <c r="D9" s="66" t="s">
        <v>1298</v>
      </c>
      <c r="E9" s="57">
        <v>7.29</v>
      </c>
      <c r="F9" s="67">
        <v>7.2557999999999998</v>
      </c>
      <c r="G9" s="68" t="s">
        <v>13</v>
      </c>
      <c r="H9" s="57">
        <v>7.29</v>
      </c>
      <c r="I9" t="s">
        <v>150</v>
      </c>
      <c r="J9" s="5" t="s">
        <v>968</v>
      </c>
      <c r="K9">
        <v>1000</v>
      </c>
      <c r="L9" s="5">
        <f t="shared" si="0"/>
        <v>7290</v>
      </c>
      <c r="M9" s="5">
        <f t="shared" si="1"/>
        <v>2040</v>
      </c>
    </row>
    <row r="10" spans="1:13" x14ac:dyDescent="0.25">
      <c r="A10" s="66" t="s">
        <v>1276</v>
      </c>
      <c r="B10" s="66" t="s">
        <v>1299</v>
      </c>
      <c r="C10" s="66" t="s">
        <v>1300</v>
      </c>
      <c r="D10" s="66" t="s">
        <v>1298</v>
      </c>
      <c r="E10" s="57">
        <v>7.31</v>
      </c>
      <c r="F10" s="67">
        <v>7.2770999999999999</v>
      </c>
      <c r="G10" s="68" t="s">
        <v>13</v>
      </c>
      <c r="H10" s="57">
        <v>7.31</v>
      </c>
      <c r="I10" t="s">
        <v>94</v>
      </c>
      <c r="J10" s="5" t="s">
        <v>107</v>
      </c>
      <c r="K10">
        <v>1000</v>
      </c>
      <c r="L10" s="5">
        <f t="shared" si="0"/>
        <v>7310</v>
      </c>
      <c r="M10" s="5">
        <f t="shared" si="1"/>
        <v>2040</v>
      </c>
    </row>
    <row r="11" spans="1:13" x14ac:dyDescent="0.25">
      <c r="A11" s="66" t="s">
        <v>1276</v>
      </c>
      <c r="B11" s="66" t="s">
        <v>1301</v>
      </c>
      <c r="C11" s="66" t="s">
        <v>1302</v>
      </c>
      <c r="D11" s="66" t="s">
        <v>1303</v>
      </c>
      <c r="E11" s="57">
        <v>7.29</v>
      </c>
      <c r="F11" s="67">
        <v>7.2812000000000001</v>
      </c>
      <c r="G11" s="68" t="s">
        <v>13</v>
      </c>
      <c r="H11" s="57">
        <v>7.29</v>
      </c>
      <c r="I11" t="s">
        <v>150</v>
      </c>
      <c r="J11" s="5" t="s">
        <v>968</v>
      </c>
      <c r="K11">
        <v>1000</v>
      </c>
      <c r="L11" s="5">
        <f t="shared" si="0"/>
        <v>7290</v>
      </c>
      <c r="M11" s="5">
        <f t="shared" si="1"/>
        <v>2042</v>
      </c>
    </row>
    <row r="12" spans="1:13" x14ac:dyDescent="0.25">
      <c r="A12" s="66" t="s">
        <v>1276</v>
      </c>
      <c r="B12" s="66" t="s">
        <v>1304</v>
      </c>
      <c r="C12" s="66" t="s">
        <v>1305</v>
      </c>
      <c r="D12" s="66" t="s">
        <v>1306</v>
      </c>
      <c r="E12" s="57">
        <v>7.27</v>
      </c>
      <c r="F12" s="67">
        <v>7.2583000000000002</v>
      </c>
      <c r="G12" s="68" t="s">
        <v>13</v>
      </c>
      <c r="H12" s="57">
        <v>7.27</v>
      </c>
      <c r="I12" t="s">
        <v>93</v>
      </c>
      <c r="J12" s="5" t="s">
        <v>108</v>
      </c>
      <c r="K12">
        <v>1500</v>
      </c>
      <c r="L12" s="5">
        <f t="shared" si="0"/>
        <v>10905</v>
      </c>
      <c r="M12" s="5">
        <f t="shared" si="1"/>
        <v>2044</v>
      </c>
    </row>
    <row r="13" spans="1:13" x14ac:dyDescent="0.25">
      <c r="A13" s="66" t="s">
        <v>1276</v>
      </c>
      <c r="B13" s="66" t="s">
        <v>1307</v>
      </c>
      <c r="C13" s="66" t="s">
        <v>1308</v>
      </c>
      <c r="D13" s="66" t="s">
        <v>1309</v>
      </c>
      <c r="E13" s="57">
        <v>7.28</v>
      </c>
      <c r="F13" s="67">
        <v>7.2675999999999998</v>
      </c>
      <c r="G13" s="68" t="s">
        <v>13</v>
      </c>
      <c r="H13" s="57">
        <v>7.28</v>
      </c>
      <c r="I13" t="s">
        <v>189</v>
      </c>
      <c r="J13" s="5" t="s">
        <v>965</v>
      </c>
      <c r="K13">
        <v>2500</v>
      </c>
      <c r="L13" s="5">
        <f t="shared" si="0"/>
        <v>18200</v>
      </c>
      <c r="M13" s="5">
        <f t="shared" si="1"/>
        <v>2045</v>
      </c>
    </row>
    <row r="14" spans="1:13" x14ac:dyDescent="0.25">
      <c r="A14" s="66" t="s">
        <v>1276</v>
      </c>
      <c r="B14" s="66" t="s">
        <v>1310</v>
      </c>
      <c r="C14" s="66" t="s">
        <v>1311</v>
      </c>
      <c r="D14" s="66" t="s">
        <v>1309</v>
      </c>
      <c r="E14" s="57">
        <v>7.29</v>
      </c>
      <c r="F14" s="67">
        <v>7.29</v>
      </c>
      <c r="G14" s="68" t="s">
        <v>13</v>
      </c>
      <c r="H14" s="57">
        <v>7.29</v>
      </c>
      <c r="I14" t="s">
        <v>97</v>
      </c>
      <c r="J14" s="5" t="s">
        <v>106</v>
      </c>
      <c r="K14">
        <v>500</v>
      </c>
      <c r="L14" s="5">
        <f t="shared" si="0"/>
        <v>3645</v>
      </c>
      <c r="M14" s="5">
        <f t="shared" si="1"/>
        <v>2045</v>
      </c>
    </row>
    <row r="15" spans="1:13" x14ac:dyDescent="0.25">
      <c r="A15" s="66" t="s">
        <v>1276</v>
      </c>
      <c r="B15" s="66" t="s">
        <v>1312</v>
      </c>
      <c r="C15" s="66" t="s">
        <v>1313</v>
      </c>
      <c r="D15" s="66" t="s">
        <v>1314</v>
      </c>
      <c r="E15" s="57">
        <v>7.28</v>
      </c>
      <c r="F15" s="67">
        <v>7.2790999999999997</v>
      </c>
      <c r="G15" s="68" t="s">
        <v>13</v>
      </c>
      <c r="H15" s="57">
        <v>7.28</v>
      </c>
      <c r="I15" t="s">
        <v>150</v>
      </c>
      <c r="J15" s="5" t="s">
        <v>968</v>
      </c>
      <c r="K15">
        <v>1000</v>
      </c>
      <c r="L15" s="5">
        <f t="shared" si="0"/>
        <v>7280</v>
      </c>
      <c r="M15" s="5">
        <f t="shared" si="1"/>
        <v>2046</v>
      </c>
    </row>
    <row r="16" spans="1:13" x14ac:dyDescent="0.25">
      <c r="A16" s="66" t="s">
        <v>1276</v>
      </c>
      <c r="B16" s="66" t="s">
        <v>1315</v>
      </c>
      <c r="C16" s="66" t="s">
        <v>1316</v>
      </c>
      <c r="D16" s="66" t="s">
        <v>1317</v>
      </c>
      <c r="E16" s="57">
        <v>7.26</v>
      </c>
      <c r="F16" s="67">
        <v>7.2583000000000002</v>
      </c>
      <c r="G16" s="68" t="s">
        <v>13</v>
      </c>
      <c r="H16" s="57">
        <v>7.26</v>
      </c>
      <c r="I16" t="s">
        <v>93</v>
      </c>
      <c r="J16" s="5" t="s">
        <v>108</v>
      </c>
      <c r="K16">
        <v>1500</v>
      </c>
      <c r="L16" s="5">
        <f t="shared" si="0"/>
        <v>10890</v>
      </c>
      <c r="M16" s="5">
        <f t="shared" si="1"/>
        <v>2049</v>
      </c>
    </row>
    <row r="17" spans="1:13" x14ac:dyDescent="0.25">
      <c r="A17" s="66" t="s">
        <v>1276</v>
      </c>
      <c r="B17" s="66" t="s">
        <v>1318</v>
      </c>
      <c r="C17" s="66" t="s">
        <v>1319</v>
      </c>
      <c r="D17" s="66" t="s">
        <v>1320</v>
      </c>
      <c r="E17" s="57">
        <v>7.27</v>
      </c>
      <c r="F17" s="67">
        <v>7.2662000000000004</v>
      </c>
      <c r="G17" s="68" t="s">
        <v>13</v>
      </c>
      <c r="H17" s="57">
        <v>7.27</v>
      </c>
      <c r="I17" t="s">
        <v>94</v>
      </c>
      <c r="J17" s="5" t="s">
        <v>107</v>
      </c>
      <c r="K17">
        <v>2000</v>
      </c>
      <c r="L17" s="5">
        <f t="shared" si="0"/>
        <v>14540</v>
      </c>
      <c r="M17" s="5">
        <f t="shared" si="1"/>
        <v>2059</v>
      </c>
    </row>
    <row r="18" spans="1:13" x14ac:dyDescent="0.25">
      <c r="A18" s="66" t="s">
        <v>1321</v>
      </c>
      <c r="B18" s="66" t="s">
        <v>1322</v>
      </c>
      <c r="C18" s="66" t="s">
        <v>1323</v>
      </c>
      <c r="D18" s="66" t="s">
        <v>1324</v>
      </c>
      <c r="E18" s="57">
        <v>7.05</v>
      </c>
      <c r="F18" s="67">
        <v>7.0433000000000003</v>
      </c>
      <c r="G18" s="68" t="s">
        <v>13</v>
      </c>
      <c r="H18" s="57">
        <v>7.05</v>
      </c>
      <c r="I18" t="s">
        <v>85</v>
      </c>
      <c r="J18" s="5" t="str">
        <f>VLOOKUP(August!I18,'State List'!A1:B29,2,FALSE)</f>
        <v>Gujarat</v>
      </c>
      <c r="K18">
        <v>1500</v>
      </c>
      <c r="L18" s="5">
        <f t="shared" si="0"/>
        <v>10575</v>
      </c>
      <c r="M18" s="5">
        <f t="shared" si="1"/>
        <v>2028</v>
      </c>
    </row>
    <row r="19" spans="1:13" x14ac:dyDescent="0.25">
      <c r="A19" s="66" t="s">
        <v>1321</v>
      </c>
      <c r="B19" s="66" t="s">
        <v>1325</v>
      </c>
      <c r="C19" s="66" t="s">
        <v>1326</v>
      </c>
      <c r="D19" s="66" t="s">
        <v>1327</v>
      </c>
      <c r="E19" s="57">
        <v>7.06</v>
      </c>
      <c r="F19" s="67">
        <v>7.0519999999999996</v>
      </c>
      <c r="G19" s="68" t="s">
        <v>13</v>
      </c>
      <c r="H19" s="57">
        <v>7.06</v>
      </c>
      <c r="I19" t="s">
        <v>85</v>
      </c>
      <c r="J19" s="5" t="str">
        <f>VLOOKUP(August!I19,'State List'!A2:B30,2,FALSE)</f>
        <v>Gujarat</v>
      </c>
      <c r="K19" s="4">
        <v>1000</v>
      </c>
      <c r="L19" s="5">
        <f t="shared" ref="L19:L31" si="2">H19*K19</f>
        <v>7060</v>
      </c>
      <c r="M19" s="5">
        <f t="shared" ref="M19:M31" si="3">YEAR(D19)</f>
        <v>2029</v>
      </c>
    </row>
    <row r="20" spans="1:13" x14ac:dyDescent="0.25">
      <c r="A20" s="66" t="s">
        <v>1321</v>
      </c>
      <c r="B20" s="66" t="s">
        <v>1328</v>
      </c>
      <c r="C20" s="66" t="s">
        <v>1329</v>
      </c>
      <c r="D20" s="66" t="s">
        <v>1330</v>
      </c>
      <c r="E20" s="57">
        <v>7.26</v>
      </c>
      <c r="F20" s="67">
        <v>7.2497999999999996</v>
      </c>
      <c r="G20" s="68" t="s">
        <v>13</v>
      </c>
      <c r="H20" s="57">
        <v>7.26</v>
      </c>
      <c r="I20" t="s">
        <v>90</v>
      </c>
      <c r="J20" s="5" t="str">
        <f>VLOOKUP(August!I20,'State List'!A3:B31,2,FALSE)</f>
        <v>Bihar</v>
      </c>
      <c r="K20" s="4">
        <v>2000</v>
      </c>
      <c r="L20" s="5">
        <f t="shared" si="2"/>
        <v>14520</v>
      </c>
      <c r="M20" s="5">
        <f t="shared" si="3"/>
        <v>2033</v>
      </c>
    </row>
    <row r="21" spans="1:13" x14ac:dyDescent="0.25">
      <c r="A21" s="66" t="s">
        <v>1321</v>
      </c>
      <c r="B21" s="66" t="s">
        <v>1331</v>
      </c>
      <c r="C21" s="66" t="s">
        <v>1332</v>
      </c>
      <c r="D21" s="66" t="s">
        <v>1333</v>
      </c>
      <c r="E21" s="57">
        <v>7.21</v>
      </c>
      <c r="F21" s="67">
        <v>7.21</v>
      </c>
      <c r="G21" s="68" t="s">
        <v>13</v>
      </c>
      <c r="H21" s="57">
        <v>7.21</v>
      </c>
      <c r="I21" t="s">
        <v>92</v>
      </c>
      <c r="J21" s="5" t="str">
        <f>VLOOKUP(August!I21,'State List'!A4:B32,2,FALSE)</f>
        <v>Tamil Nadu</v>
      </c>
      <c r="K21">
        <v>1000</v>
      </c>
      <c r="L21" s="5">
        <f t="shared" si="2"/>
        <v>7210</v>
      </c>
      <c r="M21" s="5">
        <f t="shared" si="3"/>
        <v>2034</v>
      </c>
    </row>
    <row r="22" spans="1:13" x14ac:dyDescent="0.25">
      <c r="A22" s="66" t="s">
        <v>1321</v>
      </c>
      <c r="B22" s="66" t="s">
        <v>1334</v>
      </c>
      <c r="C22" s="66" t="s">
        <v>1335</v>
      </c>
      <c r="D22" s="66" t="s">
        <v>1336</v>
      </c>
      <c r="E22" s="57">
        <v>7.26</v>
      </c>
      <c r="F22" s="67">
        <v>7.2541000000000002</v>
      </c>
      <c r="G22" s="68" t="s">
        <v>13</v>
      </c>
      <c r="H22" s="57">
        <v>7.26</v>
      </c>
      <c r="I22" t="s">
        <v>150</v>
      </c>
      <c r="J22" s="5" t="str">
        <f>VLOOKUP(August!I22,'State List'!A5:B33,2,FALSE)</f>
        <v>Telangana</v>
      </c>
      <c r="K22">
        <v>1000</v>
      </c>
      <c r="L22" s="5">
        <f t="shared" si="2"/>
        <v>7260</v>
      </c>
      <c r="M22" s="5">
        <f t="shared" si="3"/>
        <v>2035</v>
      </c>
    </row>
    <row r="23" spans="1:13" x14ac:dyDescent="0.25">
      <c r="A23" s="66" t="s">
        <v>1321</v>
      </c>
      <c r="B23" s="66" t="s">
        <v>1337</v>
      </c>
      <c r="C23" s="66" t="s">
        <v>1338</v>
      </c>
      <c r="D23" s="66" t="s">
        <v>1339</v>
      </c>
      <c r="E23" s="57">
        <v>7.28</v>
      </c>
      <c r="F23" s="67">
        <v>7.2758000000000003</v>
      </c>
      <c r="G23" s="68" t="s">
        <v>13</v>
      </c>
      <c r="H23" s="57">
        <v>7.28</v>
      </c>
      <c r="I23" t="s">
        <v>150</v>
      </c>
      <c r="J23" s="5" t="str">
        <f>VLOOKUP(August!I23,'State List'!A6:B34,2,FALSE)</f>
        <v>Telangana</v>
      </c>
      <c r="K23">
        <v>1000</v>
      </c>
      <c r="L23" s="5">
        <f t="shared" si="2"/>
        <v>7280</v>
      </c>
      <c r="M23" s="5">
        <f t="shared" si="3"/>
        <v>2038</v>
      </c>
    </row>
    <row r="24" spans="1:13" x14ac:dyDescent="0.25">
      <c r="A24" s="66" t="s">
        <v>1321</v>
      </c>
      <c r="B24" s="66" t="s">
        <v>1340</v>
      </c>
      <c r="C24" s="66" t="s">
        <v>1341</v>
      </c>
      <c r="D24" s="66" t="s">
        <v>1342</v>
      </c>
      <c r="E24" s="57">
        <v>7.28</v>
      </c>
      <c r="F24" s="67">
        <v>7.2793000000000001</v>
      </c>
      <c r="G24" s="68" t="s">
        <v>13</v>
      </c>
      <c r="H24" s="57">
        <v>7.28</v>
      </c>
      <c r="I24" t="s">
        <v>150</v>
      </c>
      <c r="J24" s="5" t="str">
        <f>VLOOKUP(August!I24,'State List'!A7:B35,2,FALSE)</f>
        <v>Telangana</v>
      </c>
      <c r="K24">
        <v>1000</v>
      </c>
      <c r="L24" s="5">
        <f t="shared" si="2"/>
        <v>7280</v>
      </c>
      <c r="M24" s="5">
        <f t="shared" si="3"/>
        <v>2045</v>
      </c>
    </row>
    <row r="25" spans="1:13" x14ac:dyDescent="0.25">
      <c r="A25" s="66" t="s">
        <v>1321</v>
      </c>
      <c r="B25" s="66" t="s">
        <v>1343</v>
      </c>
      <c r="C25" s="66" t="s">
        <v>1344</v>
      </c>
      <c r="D25" s="66" t="s">
        <v>1345</v>
      </c>
      <c r="E25" s="57">
        <v>7.27</v>
      </c>
      <c r="F25" s="67">
        <v>7.2697000000000003</v>
      </c>
      <c r="G25" s="68" t="s">
        <v>13</v>
      </c>
      <c r="H25" s="57">
        <v>7.27</v>
      </c>
      <c r="I25" t="s">
        <v>97</v>
      </c>
      <c r="J25" s="5" t="str">
        <f>VLOOKUP(August!I25,'State List'!A8:B36,2,FALSE)</f>
        <v>Jammu and Kashmir</v>
      </c>
      <c r="K25">
        <v>450</v>
      </c>
      <c r="L25" s="5">
        <f t="shared" si="2"/>
        <v>3271.5</v>
      </c>
      <c r="M25" s="5">
        <f t="shared" si="3"/>
        <v>2049</v>
      </c>
    </row>
    <row r="26" spans="1:13" x14ac:dyDescent="0.25">
      <c r="A26" s="66" t="s">
        <v>1321</v>
      </c>
      <c r="B26" s="66" t="s">
        <v>1552</v>
      </c>
      <c r="C26" s="66" t="s">
        <v>1553</v>
      </c>
      <c r="D26" s="71">
        <v>46941</v>
      </c>
      <c r="E26" s="57">
        <v>6.82</v>
      </c>
      <c r="F26" s="67">
        <v>7.0884</v>
      </c>
      <c r="G26" s="72" t="s">
        <v>447</v>
      </c>
      <c r="H26" s="4">
        <v>7.0974000000000004</v>
      </c>
      <c r="I26" t="s">
        <v>148</v>
      </c>
      <c r="J26" s="5" t="s">
        <v>1551</v>
      </c>
      <c r="K26">
        <v>500</v>
      </c>
      <c r="L26" s="5">
        <f t="shared" si="2"/>
        <v>3548.7000000000003</v>
      </c>
      <c r="M26" s="5">
        <f t="shared" si="3"/>
        <v>2028</v>
      </c>
    </row>
    <row r="27" spans="1:13" x14ac:dyDescent="0.25">
      <c r="A27" s="66" t="s">
        <v>1321</v>
      </c>
      <c r="B27" s="73" t="s">
        <v>1554</v>
      </c>
      <c r="C27" s="66" t="s">
        <v>1555</v>
      </c>
      <c r="D27" s="71">
        <v>47662</v>
      </c>
      <c r="E27" s="57">
        <v>7.4</v>
      </c>
      <c r="F27" s="67">
        <v>7.1582999999999997</v>
      </c>
      <c r="G27" s="72" t="s">
        <v>447</v>
      </c>
      <c r="H27" s="4">
        <v>7.1688000000000001</v>
      </c>
      <c r="I27" t="s">
        <v>148</v>
      </c>
      <c r="J27" s="5" t="s">
        <v>1551</v>
      </c>
      <c r="K27">
        <v>500</v>
      </c>
      <c r="L27" s="5">
        <f t="shared" si="2"/>
        <v>3584.4</v>
      </c>
      <c r="M27" s="5">
        <f t="shared" si="3"/>
        <v>2030</v>
      </c>
    </row>
    <row r="28" spans="1:13" x14ac:dyDescent="0.25">
      <c r="A28" s="66" t="s">
        <v>1321</v>
      </c>
      <c r="B28" s="66" t="s">
        <v>1280</v>
      </c>
      <c r="C28" s="66" t="s">
        <v>1281</v>
      </c>
      <c r="D28" s="71" t="s">
        <v>1282</v>
      </c>
      <c r="E28" s="57">
        <v>7.22</v>
      </c>
      <c r="F28" s="67">
        <v>7.2267999999999999</v>
      </c>
      <c r="G28" s="72" t="s">
        <v>447</v>
      </c>
      <c r="H28" s="57">
        <v>7.2267999999999999</v>
      </c>
      <c r="I28" t="s">
        <v>93</v>
      </c>
      <c r="J28" s="5" t="str">
        <f>VLOOKUP(August!I28,'State List'!A11:B39,2,FALSE)</f>
        <v>Maharashtra</v>
      </c>
      <c r="K28">
        <v>1500</v>
      </c>
      <c r="L28" s="5">
        <f t="shared" si="2"/>
        <v>10840.2</v>
      </c>
      <c r="M28" s="5">
        <f t="shared" si="3"/>
        <v>2034</v>
      </c>
    </row>
    <row r="29" spans="1:13" x14ac:dyDescent="0.25">
      <c r="A29" s="66" t="s">
        <v>1321</v>
      </c>
      <c r="B29" s="66" t="s">
        <v>1291</v>
      </c>
      <c r="C29" s="66" t="s">
        <v>1292</v>
      </c>
      <c r="D29" s="66" t="s">
        <v>1293</v>
      </c>
      <c r="E29" s="57">
        <v>7.27</v>
      </c>
      <c r="F29" s="67">
        <v>7.2609000000000004</v>
      </c>
      <c r="G29" s="72" t="s">
        <v>447</v>
      </c>
      <c r="H29" s="57">
        <v>7.2609000000000004</v>
      </c>
      <c r="I29" t="s">
        <v>93</v>
      </c>
      <c r="J29" s="5" t="str">
        <f>VLOOKUP(August!I29,'State List'!A12:B40,2,FALSE)</f>
        <v>Maharashtra</v>
      </c>
      <c r="K29">
        <v>1500</v>
      </c>
      <c r="L29" s="5">
        <f t="shared" si="2"/>
        <v>10891.35</v>
      </c>
      <c r="M29" s="5">
        <f t="shared" si="3"/>
        <v>2039</v>
      </c>
    </row>
    <row r="30" spans="1:13" x14ac:dyDescent="0.25">
      <c r="A30" s="66" t="s">
        <v>1321</v>
      </c>
      <c r="B30" s="66" t="s">
        <v>1304</v>
      </c>
      <c r="C30" s="66" t="s">
        <v>1305</v>
      </c>
      <c r="D30" s="66" t="s">
        <v>1306</v>
      </c>
      <c r="E30" s="57">
        <v>7.27</v>
      </c>
      <c r="F30" s="67">
        <v>7.2668999999999997</v>
      </c>
      <c r="G30" s="72" t="s">
        <v>447</v>
      </c>
      <c r="H30" s="4">
        <v>7.2668999999999997</v>
      </c>
      <c r="I30" t="s">
        <v>93</v>
      </c>
      <c r="J30" s="5" t="str">
        <f>VLOOKUP(August!I30,'State List'!A13:B41,2,FALSE)</f>
        <v>Maharashtra</v>
      </c>
      <c r="K30">
        <v>1500</v>
      </c>
      <c r="L30" s="5">
        <f t="shared" si="2"/>
        <v>10900.35</v>
      </c>
      <c r="M30" s="5">
        <f t="shared" si="3"/>
        <v>2044</v>
      </c>
    </row>
    <row r="31" spans="1:13" x14ac:dyDescent="0.25">
      <c r="A31" s="66" t="s">
        <v>1321</v>
      </c>
      <c r="B31" s="66" t="s">
        <v>1315</v>
      </c>
      <c r="C31" s="66" t="s">
        <v>1316</v>
      </c>
      <c r="D31" s="66" t="s">
        <v>1317</v>
      </c>
      <c r="E31" s="57">
        <v>7.26</v>
      </c>
      <c r="F31" s="67">
        <v>7.2606999999999999</v>
      </c>
      <c r="G31" s="72" t="s">
        <v>447</v>
      </c>
      <c r="H31" s="4">
        <v>7.2606999999999999</v>
      </c>
      <c r="I31" t="s">
        <v>93</v>
      </c>
      <c r="J31" s="5" t="str">
        <f>VLOOKUP(August!I31,'State List'!A14:B42,2,FALSE)</f>
        <v>Maharashtra</v>
      </c>
      <c r="K31">
        <v>1500</v>
      </c>
      <c r="L31" s="5">
        <f t="shared" si="2"/>
        <v>10891.05</v>
      </c>
      <c r="M31" s="5">
        <f t="shared" si="3"/>
        <v>2049</v>
      </c>
    </row>
    <row r="32" spans="1:13" x14ac:dyDescent="0.25">
      <c r="A32" s="66" t="s">
        <v>1346</v>
      </c>
      <c r="B32" s="66" t="s">
        <v>1347</v>
      </c>
      <c r="C32" s="66" t="s">
        <v>1348</v>
      </c>
      <c r="D32" s="66" t="s">
        <v>1349</v>
      </c>
      <c r="E32" s="69">
        <v>7.2</v>
      </c>
      <c r="F32" s="67">
        <v>7.2</v>
      </c>
      <c r="G32" s="68" t="s">
        <v>13</v>
      </c>
      <c r="H32" s="69">
        <v>7.2</v>
      </c>
      <c r="I32" t="s">
        <v>188</v>
      </c>
      <c r="J32" s="5" t="s">
        <v>966</v>
      </c>
      <c r="K32">
        <v>90</v>
      </c>
      <c r="L32" s="5">
        <f t="shared" si="0"/>
        <v>648</v>
      </c>
      <c r="M32" s="5">
        <f t="shared" si="1"/>
        <v>2031</v>
      </c>
    </row>
    <row r="33" spans="1:13" x14ac:dyDescent="0.25">
      <c r="A33" s="66" t="s">
        <v>1346</v>
      </c>
      <c r="B33" s="66" t="s">
        <v>1350</v>
      </c>
      <c r="C33" s="66" t="s">
        <v>1351</v>
      </c>
      <c r="D33" s="66" t="s">
        <v>1352</v>
      </c>
      <c r="E33" s="57">
        <v>7.24</v>
      </c>
      <c r="F33" s="67">
        <v>7.2343999999999999</v>
      </c>
      <c r="G33" s="68" t="s">
        <v>13</v>
      </c>
      <c r="H33" s="57">
        <v>7.24</v>
      </c>
      <c r="I33" t="s">
        <v>90</v>
      </c>
      <c r="J33" s="5" t="s">
        <v>99</v>
      </c>
      <c r="K33">
        <v>2000</v>
      </c>
      <c r="L33" s="5">
        <f t="shared" si="0"/>
        <v>14480</v>
      </c>
      <c r="M33" s="5">
        <f t="shared" si="1"/>
        <v>2033</v>
      </c>
    </row>
    <row r="34" spans="1:13" x14ac:dyDescent="0.25">
      <c r="A34" s="66" t="s">
        <v>1346</v>
      </c>
      <c r="B34" s="66" t="s">
        <v>1353</v>
      </c>
      <c r="C34" s="66" t="s">
        <v>1354</v>
      </c>
      <c r="D34" s="66" t="s">
        <v>1355</v>
      </c>
      <c r="E34" s="57">
        <v>7.19</v>
      </c>
      <c r="F34" s="67">
        <v>7.1897000000000002</v>
      </c>
      <c r="G34" s="68" t="s">
        <v>13</v>
      </c>
      <c r="H34" s="57">
        <v>7.19</v>
      </c>
      <c r="I34" t="s">
        <v>92</v>
      </c>
      <c r="J34" s="5" t="s">
        <v>110</v>
      </c>
      <c r="K34">
        <v>1000</v>
      </c>
      <c r="L34" s="5">
        <f t="shared" si="0"/>
        <v>7190</v>
      </c>
      <c r="M34" s="5">
        <f t="shared" si="1"/>
        <v>2034</v>
      </c>
    </row>
    <row r="35" spans="1:13" x14ac:dyDescent="0.25">
      <c r="A35" s="66" t="s">
        <v>1346</v>
      </c>
      <c r="B35" s="66" t="s">
        <v>1356</v>
      </c>
      <c r="C35" s="66" t="s">
        <v>1357</v>
      </c>
      <c r="D35" s="66" t="s">
        <v>1358</v>
      </c>
      <c r="E35" s="57">
        <v>7.21</v>
      </c>
      <c r="F35" s="67">
        <v>7.2031999999999998</v>
      </c>
      <c r="G35" s="68" t="s">
        <v>13</v>
      </c>
      <c r="H35" s="57">
        <v>7.21</v>
      </c>
      <c r="I35" t="s">
        <v>93</v>
      </c>
      <c r="J35" s="5" t="s">
        <v>108</v>
      </c>
      <c r="K35">
        <v>1500</v>
      </c>
      <c r="L35" s="5">
        <f t="shared" si="0"/>
        <v>10815</v>
      </c>
      <c r="M35" s="5">
        <f t="shared" si="1"/>
        <v>2035</v>
      </c>
    </row>
    <row r="36" spans="1:13" x14ac:dyDescent="0.25">
      <c r="A36" s="66" t="s">
        <v>1346</v>
      </c>
      <c r="B36" s="66" t="s">
        <v>1359</v>
      </c>
      <c r="C36" s="66" t="s">
        <v>1360</v>
      </c>
      <c r="D36" s="66" t="s">
        <v>1361</v>
      </c>
      <c r="E36" s="57">
        <v>7.24</v>
      </c>
      <c r="F36" s="67">
        <v>7.2310999999999996</v>
      </c>
      <c r="G36" s="68" t="s">
        <v>13</v>
      </c>
      <c r="H36" s="57">
        <v>7.24</v>
      </c>
      <c r="I36" t="s">
        <v>95</v>
      </c>
      <c r="J36" s="5" t="s">
        <v>105</v>
      </c>
      <c r="K36">
        <v>1500</v>
      </c>
      <c r="L36" s="5">
        <f t="shared" si="0"/>
        <v>10860</v>
      </c>
      <c r="M36" s="5">
        <f t="shared" si="1"/>
        <v>2036</v>
      </c>
    </row>
    <row r="37" spans="1:13" x14ac:dyDescent="0.25">
      <c r="A37" s="66" t="s">
        <v>1346</v>
      </c>
      <c r="B37" s="66" t="s">
        <v>1362</v>
      </c>
      <c r="C37" s="66" t="s">
        <v>1363</v>
      </c>
      <c r="D37" s="66" t="s">
        <v>1364</v>
      </c>
      <c r="E37" s="57">
        <v>7.25</v>
      </c>
      <c r="F37" s="67">
        <v>7.2374000000000001</v>
      </c>
      <c r="G37" s="68" t="s">
        <v>13</v>
      </c>
      <c r="H37" s="57">
        <v>7.25</v>
      </c>
      <c r="I37" t="s">
        <v>95</v>
      </c>
      <c r="J37" s="5" t="s">
        <v>105</v>
      </c>
      <c r="K37">
        <v>1000</v>
      </c>
      <c r="L37" s="5">
        <f t="shared" si="0"/>
        <v>7250</v>
      </c>
      <c r="M37" s="5">
        <f t="shared" si="1"/>
        <v>2039</v>
      </c>
    </row>
    <row r="38" spans="1:13" x14ac:dyDescent="0.25">
      <c r="A38" s="66" t="s">
        <v>1346</v>
      </c>
      <c r="B38" s="66" t="s">
        <v>1365</v>
      </c>
      <c r="C38" s="66" t="s">
        <v>1366</v>
      </c>
      <c r="D38" s="66" t="s">
        <v>1367</v>
      </c>
      <c r="E38" s="57">
        <v>7.23</v>
      </c>
      <c r="F38" s="67">
        <v>7.2252999999999998</v>
      </c>
      <c r="G38" s="68" t="s">
        <v>13</v>
      </c>
      <c r="H38" s="57">
        <v>7.23</v>
      </c>
      <c r="I38" t="s">
        <v>93</v>
      </c>
      <c r="J38" s="5" t="s">
        <v>108</v>
      </c>
      <c r="K38">
        <v>1500</v>
      </c>
      <c r="L38" s="5">
        <f t="shared" si="0"/>
        <v>10845</v>
      </c>
      <c r="M38" s="5">
        <f t="shared" si="1"/>
        <v>2040</v>
      </c>
    </row>
    <row r="39" spans="1:13" x14ac:dyDescent="0.25">
      <c r="A39" s="66" t="s">
        <v>1346</v>
      </c>
      <c r="B39" s="66" t="s">
        <v>1368</v>
      </c>
      <c r="C39" s="66" t="s">
        <v>1369</v>
      </c>
      <c r="D39" s="66" t="s">
        <v>1370</v>
      </c>
      <c r="E39" s="57">
        <v>7.24</v>
      </c>
      <c r="F39" s="67">
        <v>7.24</v>
      </c>
      <c r="G39" s="68" t="s">
        <v>13</v>
      </c>
      <c r="H39" s="57">
        <v>7.24</v>
      </c>
      <c r="I39" t="s">
        <v>187</v>
      </c>
      <c r="J39" s="5" t="s">
        <v>969</v>
      </c>
      <c r="K39">
        <v>2000</v>
      </c>
      <c r="L39" s="5">
        <f t="shared" si="0"/>
        <v>14480</v>
      </c>
      <c r="M39" s="5">
        <f t="shared" si="1"/>
        <v>2042</v>
      </c>
    </row>
    <row r="40" spans="1:13" x14ac:dyDescent="0.25">
      <c r="A40" s="66" t="s">
        <v>1346</v>
      </c>
      <c r="B40" s="66" t="s">
        <v>1371</v>
      </c>
      <c r="C40" s="66" t="s">
        <v>1372</v>
      </c>
      <c r="D40" s="66" t="s">
        <v>1373</v>
      </c>
      <c r="E40" s="57">
        <v>7.22</v>
      </c>
      <c r="F40" s="67">
        <v>7.2191999999999998</v>
      </c>
      <c r="G40" s="68" t="s">
        <v>13</v>
      </c>
      <c r="H40" s="57">
        <v>7.22</v>
      </c>
      <c r="I40" t="s">
        <v>93</v>
      </c>
      <c r="J40" s="5" t="s">
        <v>108</v>
      </c>
      <c r="K40">
        <v>1500</v>
      </c>
      <c r="L40" s="5">
        <f t="shared" si="0"/>
        <v>10830</v>
      </c>
      <c r="M40" s="5">
        <f t="shared" si="1"/>
        <v>2045</v>
      </c>
    </row>
    <row r="41" spans="1:13" x14ac:dyDescent="0.25">
      <c r="A41" s="66" t="s">
        <v>1346</v>
      </c>
      <c r="B41" s="66" t="s">
        <v>1374</v>
      </c>
      <c r="C41" s="66" t="s">
        <v>1375</v>
      </c>
      <c r="D41" s="66" t="s">
        <v>1376</v>
      </c>
      <c r="E41" s="57">
        <v>7.22</v>
      </c>
      <c r="F41" s="67">
        <v>7.2196999999999996</v>
      </c>
      <c r="G41" s="68" t="s">
        <v>13</v>
      </c>
      <c r="H41" s="57">
        <v>7.22</v>
      </c>
      <c r="I41" t="s">
        <v>93</v>
      </c>
      <c r="J41" s="5" t="s">
        <v>108</v>
      </c>
      <c r="K41">
        <v>1500</v>
      </c>
      <c r="L41" s="5">
        <f t="shared" si="0"/>
        <v>10830</v>
      </c>
      <c r="M41" s="5">
        <f t="shared" si="1"/>
        <v>2050</v>
      </c>
    </row>
    <row r="42" spans="1:13" x14ac:dyDescent="0.25">
      <c r="A42" s="66" t="s">
        <v>1346</v>
      </c>
      <c r="B42" s="66" t="s">
        <v>1377</v>
      </c>
      <c r="C42" s="66" t="s">
        <v>1378</v>
      </c>
      <c r="D42" s="66" t="s">
        <v>1379</v>
      </c>
      <c r="E42" s="57">
        <v>7.23</v>
      </c>
      <c r="F42" s="67">
        <v>7.23</v>
      </c>
      <c r="G42" s="68" t="s">
        <v>13</v>
      </c>
      <c r="H42" s="57">
        <v>7.23</v>
      </c>
      <c r="I42" t="s">
        <v>97</v>
      </c>
      <c r="J42" s="5" t="s">
        <v>106</v>
      </c>
      <c r="K42">
        <v>200</v>
      </c>
      <c r="L42" s="5">
        <f t="shared" si="0"/>
        <v>1446</v>
      </c>
      <c r="M42" s="5">
        <f t="shared" si="1"/>
        <v>2051</v>
      </c>
    </row>
    <row r="43" spans="1:13" x14ac:dyDescent="0.25">
      <c r="A43" s="66" t="s">
        <v>1380</v>
      </c>
      <c r="B43" s="66" t="s">
        <v>1381</v>
      </c>
      <c r="C43" s="66" t="s">
        <v>1382</v>
      </c>
      <c r="D43" s="66" t="s">
        <v>1383</v>
      </c>
      <c r="E43" s="66">
        <v>7.06</v>
      </c>
      <c r="F43" s="66">
        <v>7.0522999999999998</v>
      </c>
      <c r="G43" s="68" t="s">
        <v>13</v>
      </c>
      <c r="H43" s="66">
        <v>7.06</v>
      </c>
      <c r="I43" t="s">
        <v>92</v>
      </c>
      <c r="J43" s="5" t="s">
        <v>110</v>
      </c>
      <c r="K43">
        <v>1000</v>
      </c>
      <c r="L43" s="5">
        <f t="shared" si="0"/>
        <v>7060</v>
      </c>
      <c r="M43" s="5">
        <f t="shared" si="1"/>
        <v>2029</v>
      </c>
    </row>
    <row r="44" spans="1:13" x14ac:dyDescent="0.25">
      <c r="A44" s="66" t="s">
        <v>1380</v>
      </c>
      <c r="B44" s="66" t="s">
        <v>1384</v>
      </c>
      <c r="C44" s="66" t="s">
        <v>1385</v>
      </c>
      <c r="D44" s="66" t="s">
        <v>1386</v>
      </c>
      <c r="E44" s="66">
        <v>7.23</v>
      </c>
      <c r="F44" s="66">
        <v>7.2202000000000002</v>
      </c>
      <c r="G44" s="68" t="s">
        <v>13</v>
      </c>
      <c r="H44" s="66">
        <v>7.23</v>
      </c>
      <c r="I44" t="s">
        <v>88</v>
      </c>
      <c r="J44" s="5" t="s">
        <v>103</v>
      </c>
      <c r="K44">
        <v>1000</v>
      </c>
      <c r="L44" s="5">
        <f t="shared" si="0"/>
        <v>7230</v>
      </c>
      <c r="M44" s="5">
        <f t="shared" si="1"/>
        <v>2033</v>
      </c>
    </row>
    <row r="45" spans="1:13" x14ac:dyDescent="0.25">
      <c r="A45" s="66" t="s">
        <v>1380</v>
      </c>
      <c r="B45" s="66" t="s">
        <v>1387</v>
      </c>
      <c r="C45" s="66" t="s">
        <v>1388</v>
      </c>
      <c r="D45" s="66" t="s">
        <v>1386</v>
      </c>
      <c r="E45" s="66">
        <v>7.25</v>
      </c>
      <c r="F45" s="66">
        <v>7.2374000000000001</v>
      </c>
      <c r="G45" s="68" t="s">
        <v>13</v>
      </c>
      <c r="H45" s="66">
        <v>7.25</v>
      </c>
      <c r="I45" t="s">
        <v>90</v>
      </c>
      <c r="J45" s="5" t="s">
        <v>99</v>
      </c>
      <c r="K45">
        <v>2000</v>
      </c>
      <c r="L45" s="5">
        <f t="shared" si="0"/>
        <v>14500</v>
      </c>
      <c r="M45" s="5">
        <f t="shared" si="1"/>
        <v>2033</v>
      </c>
    </row>
    <row r="46" spans="1:13" x14ac:dyDescent="0.25">
      <c r="A46" s="66" t="s">
        <v>1380</v>
      </c>
      <c r="B46" s="66" t="s">
        <v>1389</v>
      </c>
      <c r="C46" s="66" t="s">
        <v>1390</v>
      </c>
      <c r="D46" s="66" t="s">
        <v>1391</v>
      </c>
      <c r="E46" s="22">
        <v>7.2</v>
      </c>
      <c r="F46" s="66">
        <v>7.1906999999999996</v>
      </c>
      <c r="G46" s="68" t="s">
        <v>13</v>
      </c>
      <c r="H46" s="22">
        <v>7.2</v>
      </c>
      <c r="I46" t="s">
        <v>93</v>
      </c>
      <c r="J46" s="5" t="s">
        <v>108</v>
      </c>
      <c r="K46">
        <v>1500</v>
      </c>
      <c r="L46" s="5">
        <f t="shared" si="0"/>
        <v>10800</v>
      </c>
      <c r="M46" s="5">
        <f t="shared" si="1"/>
        <v>2034</v>
      </c>
    </row>
    <row r="47" spans="1:13" x14ac:dyDescent="0.25">
      <c r="A47" s="66" t="s">
        <v>1380</v>
      </c>
      <c r="B47" s="66" t="s">
        <v>1392</v>
      </c>
      <c r="C47" s="66" t="s">
        <v>1393</v>
      </c>
      <c r="D47" s="66" t="s">
        <v>1391</v>
      </c>
      <c r="E47" s="66">
        <v>7.22</v>
      </c>
      <c r="F47" s="66">
        <v>7.2073</v>
      </c>
      <c r="G47" s="68" t="s">
        <v>13</v>
      </c>
      <c r="H47" s="66">
        <v>7.22</v>
      </c>
      <c r="I47" t="s">
        <v>88</v>
      </c>
      <c r="J47" s="5" t="s">
        <v>103</v>
      </c>
      <c r="K47">
        <v>1000</v>
      </c>
      <c r="L47" s="5">
        <f t="shared" si="0"/>
        <v>7220</v>
      </c>
      <c r="M47" s="5">
        <f t="shared" si="1"/>
        <v>2034</v>
      </c>
    </row>
    <row r="48" spans="1:13" x14ac:dyDescent="0.25">
      <c r="A48" s="66" t="s">
        <v>1380</v>
      </c>
      <c r="B48" s="66" t="s">
        <v>1394</v>
      </c>
      <c r="C48" s="66" t="s">
        <v>1395</v>
      </c>
      <c r="D48" s="66" t="s">
        <v>1391</v>
      </c>
      <c r="E48" s="66">
        <v>7.23</v>
      </c>
      <c r="F48" s="66">
        <v>7.2243000000000004</v>
      </c>
      <c r="G48" s="68" t="s">
        <v>13</v>
      </c>
      <c r="H48" s="66">
        <v>7.23</v>
      </c>
      <c r="I48" t="s">
        <v>190</v>
      </c>
      <c r="J48" s="5" t="s">
        <v>962</v>
      </c>
      <c r="K48">
        <v>150</v>
      </c>
      <c r="L48" s="5">
        <f t="shared" si="0"/>
        <v>1084.5</v>
      </c>
      <c r="M48" s="5">
        <f t="shared" si="1"/>
        <v>2034</v>
      </c>
    </row>
    <row r="49" spans="1:13" x14ac:dyDescent="0.25">
      <c r="A49" s="66" t="s">
        <v>1380</v>
      </c>
      <c r="B49" s="66" t="s">
        <v>1396</v>
      </c>
      <c r="C49" s="66" t="s">
        <v>1397</v>
      </c>
      <c r="D49" s="66" t="s">
        <v>1398</v>
      </c>
      <c r="E49" s="66">
        <v>7.24</v>
      </c>
      <c r="F49" s="66">
        <v>7.2381000000000002</v>
      </c>
      <c r="G49" s="68" t="s">
        <v>13</v>
      </c>
      <c r="H49" s="66">
        <v>7.24</v>
      </c>
      <c r="I49" t="s">
        <v>86</v>
      </c>
      <c r="J49" s="5" t="s">
        <v>98</v>
      </c>
      <c r="K49">
        <v>1000</v>
      </c>
      <c r="L49" s="5">
        <f t="shared" si="0"/>
        <v>7240</v>
      </c>
      <c r="M49" s="5">
        <f t="shared" si="1"/>
        <v>2036</v>
      </c>
    </row>
    <row r="50" spans="1:13" x14ac:dyDescent="0.25">
      <c r="A50" s="66" t="s">
        <v>1380</v>
      </c>
      <c r="B50" s="66" t="s">
        <v>1399</v>
      </c>
      <c r="C50" s="66" t="s">
        <v>1400</v>
      </c>
      <c r="D50" s="66" t="s">
        <v>1398</v>
      </c>
      <c r="E50" s="66">
        <v>7.24</v>
      </c>
      <c r="F50" s="66">
        <v>7.2325999999999997</v>
      </c>
      <c r="G50" s="68" t="s">
        <v>13</v>
      </c>
      <c r="H50" s="66">
        <v>7.24</v>
      </c>
      <c r="I50" t="s">
        <v>95</v>
      </c>
      <c r="J50" s="5" t="s">
        <v>105</v>
      </c>
      <c r="K50">
        <v>1000</v>
      </c>
      <c r="L50" s="5">
        <f t="shared" si="0"/>
        <v>7240</v>
      </c>
      <c r="M50" s="5">
        <f t="shared" si="1"/>
        <v>2036</v>
      </c>
    </row>
    <row r="51" spans="1:13" x14ac:dyDescent="0.25">
      <c r="A51" s="66" t="s">
        <v>1380</v>
      </c>
      <c r="B51" s="66" t="s">
        <v>1401</v>
      </c>
      <c r="C51" s="66" t="s">
        <v>1402</v>
      </c>
      <c r="D51" s="66" t="s">
        <v>1398</v>
      </c>
      <c r="E51" s="66">
        <v>7.26</v>
      </c>
      <c r="F51" s="66">
        <v>7.2546999999999997</v>
      </c>
      <c r="G51" s="68" t="s">
        <v>13</v>
      </c>
      <c r="H51" s="66">
        <v>7.26</v>
      </c>
      <c r="I51" t="s">
        <v>89</v>
      </c>
      <c r="J51" s="5" t="s">
        <v>102</v>
      </c>
      <c r="K51">
        <v>1500</v>
      </c>
      <c r="L51" s="5">
        <f t="shared" si="0"/>
        <v>10890</v>
      </c>
      <c r="M51" s="5">
        <f t="shared" si="1"/>
        <v>2036</v>
      </c>
    </row>
    <row r="52" spans="1:13" x14ac:dyDescent="0.25">
      <c r="A52" s="66" t="s">
        <v>1380</v>
      </c>
      <c r="B52" s="66" t="s">
        <v>1403</v>
      </c>
      <c r="C52" s="66" t="s">
        <v>1404</v>
      </c>
      <c r="D52" s="66" t="s">
        <v>1398</v>
      </c>
      <c r="E52" s="66">
        <v>7.27</v>
      </c>
      <c r="F52" s="66">
        <v>7.2603999999999997</v>
      </c>
      <c r="G52" s="68" t="s">
        <v>13</v>
      </c>
      <c r="H52" s="66">
        <v>7.27</v>
      </c>
      <c r="I52" t="s">
        <v>709</v>
      </c>
      <c r="J52" s="5" t="s">
        <v>975</v>
      </c>
      <c r="K52">
        <v>200</v>
      </c>
      <c r="L52" s="5">
        <f t="shared" si="0"/>
        <v>1454</v>
      </c>
      <c r="M52" s="5">
        <f t="shared" si="1"/>
        <v>2036</v>
      </c>
    </row>
    <row r="53" spans="1:13" x14ac:dyDescent="0.25">
      <c r="A53" s="66" t="s">
        <v>1380</v>
      </c>
      <c r="B53" s="66" t="s">
        <v>1405</v>
      </c>
      <c r="C53" s="66" t="s">
        <v>1406</v>
      </c>
      <c r="D53" s="66" t="s">
        <v>1407</v>
      </c>
      <c r="E53" s="66">
        <v>7.26</v>
      </c>
      <c r="F53" s="66">
        <v>7.2530000000000001</v>
      </c>
      <c r="G53" s="68" t="s">
        <v>13</v>
      </c>
      <c r="H53" s="66">
        <v>7.26</v>
      </c>
      <c r="I53" t="s">
        <v>89</v>
      </c>
      <c r="J53" s="5" t="s">
        <v>102</v>
      </c>
      <c r="K53">
        <v>1000</v>
      </c>
      <c r="L53" s="5">
        <f t="shared" si="0"/>
        <v>7260</v>
      </c>
      <c r="M53" s="5">
        <f t="shared" si="1"/>
        <v>2037</v>
      </c>
    </row>
    <row r="54" spans="1:13" x14ac:dyDescent="0.25">
      <c r="A54" s="66" t="s">
        <v>1380</v>
      </c>
      <c r="B54" s="66" t="s">
        <v>1408</v>
      </c>
      <c r="C54" s="66" t="s">
        <v>1409</v>
      </c>
      <c r="D54" s="66" t="s">
        <v>1410</v>
      </c>
      <c r="E54" s="66">
        <v>7.26</v>
      </c>
      <c r="F54" s="66">
        <v>7.2495000000000003</v>
      </c>
      <c r="G54" s="68" t="s">
        <v>13</v>
      </c>
      <c r="H54" s="66">
        <v>7.26</v>
      </c>
      <c r="I54" t="s">
        <v>189</v>
      </c>
      <c r="J54" s="5" t="s">
        <v>965</v>
      </c>
      <c r="K54">
        <v>2500</v>
      </c>
      <c r="L54" s="5">
        <f t="shared" si="0"/>
        <v>18150</v>
      </c>
      <c r="M54" s="5">
        <f t="shared" si="1"/>
        <v>2038</v>
      </c>
    </row>
    <row r="55" spans="1:13" x14ac:dyDescent="0.25">
      <c r="A55" s="66" t="s">
        <v>1380</v>
      </c>
      <c r="B55" s="66" t="s">
        <v>1411</v>
      </c>
      <c r="C55" s="66" t="s">
        <v>1412</v>
      </c>
      <c r="D55" s="66" t="s">
        <v>1413</v>
      </c>
      <c r="E55" s="66">
        <v>7.24</v>
      </c>
      <c r="F55" s="66">
        <v>7.2279</v>
      </c>
      <c r="G55" s="68" t="s">
        <v>13</v>
      </c>
      <c r="H55" s="66">
        <v>7.24</v>
      </c>
      <c r="I55" t="s">
        <v>93</v>
      </c>
      <c r="J55" s="5" t="s">
        <v>108</v>
      </c>
      <c r="K55">
        <v>1500</v>
      </c>
      <c r="L55" s="5">
        <f t="shared" si="0"/>
        <v>10860</v>
      </c>
      <c r="M55" s="5">
        <f t="shared" si="1"/>
        <v>2039</v>
      </c>
    </row>
    <row r="56" spans="1:13" x14ac:dyDescent="0.25">
      <c r="A56" s="66" t="s">
        <v>1380</v>
      </c>
      <c r="B56" s="66" t="s">
        <v>1414</v>
      </c>
      <c r="C56" s="66" t="s">
        <v>1415</v>
      </c>
      <c r="D56" s="66" t="s">
        <v>1413</v>
      </c>
      <c r="E56" s="66">
        <v>7.26</v>
      </c>
      <c r="F56" s="66">
        <v>7.2561999999999998</v>
      </c>
      <c r="G56" s="68" t="s">
        <v>13</v>
      </c>
      <c r="H56" s="66">
        <v>7.26</v>
      </c>
      <c r="I56" t="s">
        <v>91</v>
      </c>
      <c r="J56" s="5" t="s">
        <v>104</v>
      </c>
      <c r="K56">
        <v>1000</v>
      </c>
      <c r="L56" s="5">
        <f t="shared" si="0"/>
        <v>7260</v>
      </c>
      <c r="M56" s="5">
        <f t="shared" si="1"/>
        <v>2039</v>
      </c>
    </row>
    <row r="57" spans="1:13" x14ac:dyDescent="0.25">
      <c r="A57" s="66" t="s">
        <v>1380</v>
      </c>
      <c r="B57" s="66" t="s">
        <v>1416</v>
      </c>
      <c r="C57" s="66" t="s">
        <v>1417</v>
      </c>
      <c r="D57" s="66" t="s">
        <v>1413</v>
      </c>
      <c r="E57" s="66">
        <v>7.26</v>
      </c>
      <c r="F57" s="66">
        <v>7.2544000000000004</v>
      </c>
      <c r="G57" s="68" t="s">
        <v>13</v>
      </c>
      <c r="H57" s="66">
        <v>7.26</v>
      </c>
      <c r="I57" t="s">
        <v>94</v>
      </c>
      <c r="J57" s="5" t="s">
        <v>107</v>
      </c>
      <c r="K57">
        <v>1000</v>
      </c>
      <c r="L57" s="5">
        <f t="shared" si="0"/>
        <v>7260</v>
      </c>
      <c r="M57" s="5">
        <f t="shared" si="1"/>
        <v>2039</v>
      </c>
    </row>
    <row r="58" spans="1:13" x14ac:dyDescent="0.25">
      <c r="A58" s="66" t="s">
        <v>1380</v>
      </c>
      <c r="B58" s="66" t="s">
        <v>1418</v>
      </c>
      <c r="C58" s="66" t="s">
        <v>1419</v>
      </c>
      <c r="D58" s="66" t="s">
        <v>1420</v>
      </c>
      <c r="E58" s="66">
        <v>7.27</v>
      </c>
      <c r="F58" s="66">
        <v>7.2614999999999998</v>
      </c>
      <c r="G58" s="68" t="s">
        <v>13</v>
      </c>
      <c r="H58" s="66">
        <v>7.27</v>
      </c>
      <c r="I58" t="s">
        <v>86</v>
      </c>
      <c r="J58" s="5" t="s">
        <v>98</v>
      </c>
      <c r="K58">
        <v>1000</v>
      </c>
      <c r="L58" s="5">
        <f t="shared" si="0"/>
        <v>7270</v>
      </c>
      <c r="M58" s="5">
        <f t="shared" si="1"/>
        <v>2041</v>
      </c>
    </row>
    <row r="59" spans="1:13" x14ac:dyDescent="0.25">
      <c r="A59" s="66" t="s">
        <v>1380</v>
      </c>
      <c r="B59" s="66" t="s">
        <v>1421</v>
      </c>
      <c r="C59" s="66" t="s">
        <v>1422</v>
      </c>
      <c r="D59" s="66" t="s">
        <v>1423</v>
      </c>
      <c r="E59" s="66">
        <v>7.27</v>
      </c>
      <c r="F59" s="66">
        <v>7.2610000000000001</v>
      </c>
      <c r="G59" s="68" t="s">
        <v>13</v>
      </c>
      <c r="H59" s="66">
        <v>7.27</v>
      </c>
      <c r="I59" t="s">
        <v>88</v>
      </c>
      <c r="J59" s="5" t="s">
        <v>103</v>
      </c>
      <c r="K59">
        <v>1000</v>
      </c>
      <c r="L59" s="5">
        <f t="shared" si="0"/>
        <v>7270</v>
      </c>
      <c r="M59" s="5">
        <f t="shared" si="1"/>
        <v>2042</v>
      </c>
    </row>
    <row r="60" spans="1:13" x14ac:dyDescent="0.25">
      <c r="A60" s="66" t="s">
        <v>1380</v>
      </c>
      <c r="B60" s="66" t="s">
        <v>1424</v>
      </c>
      <c r="C60" s="66" t="s">
        <v>1425</v>
      </c>
      <c r="D60" s="66" t="s">
        <v>1426</v>
      </c>
      <c r="E60" s="66">
        <v>7.25</v>
      </c>
      <c r="F60" s="66">
        <v>7.2316000000000003</v>
      </c>
      <c r="G60" s="68" t="s">
        <v>13</v>
      </c>
      <c r="H60" s="66">
        <v>7.25</v>
      </c>
      <c r="I60" t="s">
        <v>93</v>
      </c>
      <c r="J60" s="5" t="s">
        <v>108</v>
      </c>
      <c r="K60">
        <v>1500</v>
      </c>
      <c r="L60" s="5">
        <f t="shared" si="0"/>
        <v>10875</v>
      </c>
      <c r="M60" s="5">
        <f t="shared" si="1"/>
        <v>2044</v>
      </c>
    </row>
    <row r="61" spans="1:13" x14ac:dyDescent="0.25">
      <c r="A61" s="66" t="s">
        <v>1380</v>
      </c>
      <c r="B61" s="66" t="s">
        <v>1427</v>
      </c>
      <c r="C61" s="66" t="s">
        <v>1428</v>
      </c>
      <c r="D61" s="66" t="s">
        <v>1429</v>
      </c>
      <c r="E61" s="66">
        <v>7.22</v>
      </c>
      <c r="F61" s="66">
        <v>7.22</v>
      </c>
      <c r="G61" s="68" t="s">
        <v>13</v>
      </c>
      <c r="H61" s="66">
        <v>7.22</v>
      </c>
      <c r="I61" t="s">
        <v>189</v>
      </c>
      <c r="J61" s="5" t="s">
        <v>965</v>
      </c>
      <c r="K61">
        <v>2500</v>
      </c>
      <c r="L61" s="5">
        <f t="shared" si="0"/>
        <v>18050</v>
      </c>
      <c r="M61" s="5">
        <f t="shared" si="1"/>
        <v>2045</v>
      </c>
    </row>
    <row r="62" spans="1:13" x14ac:dyDescent="0.25">
      <c r="A62" s="66" t="s">
        <v>1380</v>
      </c>
      <c r="B62" s="66" t="s">
        <v>1430</v>
      </c>
      <c r="C62" s="66" t="s">
        <v>1431</v>
      </c>
      <c r="D62" s="66" t="s">
        <v>1432</v>
      </c>
      <c r="E62" s="66">
        <v>7.23</v>
      </c>
      <c r="F62" s="66">
        <v>7.2295999999999996</v>
      </c>
      <c r="G62" s="68" t="s">
        <v>13</v>
      </c>
      <c r="H62" s="66">
        <v>7.23</v>
      </c>
      <c r="I62" t="s">
        <v>86</v>
      </c>
      <c r="J62" s="5" t="s">
        <v>98</v>
      </c>
      <c r="K62">
        <v>1000</v>
      </c>
      <c r="L62" s="5">
        <f t="shared" si="0"/>
        <v>7230</v>
      </c>
      <c r="M62" s="5">
        <f t="shared" si="1"/>
        <v>2046</v>
      </c>
    </row>
    <row r="63" spans="1:13" x14ac:dyDescent="0.25">
      <c r="A63" s="66" t="s">
        <v>1380</v>
      </c>
      <c r="B63" s="66" t="s">
        <v>1433</v>
      </c>
      <c r="C63" s="66" t="s">
        <v>1434</v>
      </c>
      <c r="D63" s="66" t="s">
        <v>1432</v>
      </c>
      <c r="E63" s="66">
        <v>7.23</v>
      </c>
      <c r="F63" s="66">
        <v>7.2298</v>
      </c>
      <c r="G63" s="68" t="s">
        <v>13</v>
      </c>
      <c r="H63" s="66">
        <v>7.23</v>
      </c>
      <c r="I63" t="s">
        <v>88</v>
      </c>
      <c r="J63" s="5" t="s">
        <v>103</v>
      </c>
      <c r="K63">
        <v>1500</v>
      </c>
      <c r="L63" s="5">
        <f t="shared" si="0"/>
        <v>10845</v>
      </c>
      <c r="M63" s="5">
        <f t="shared" si="1"/>
        <v>2046</v>
      </c>
    </row>
    <row r="64" spans="1:13" x14ac:dyDescent="0.25">
      <c r="A64" s="66" t="s">
        <v>1380</v>
      </c>
      <c r="B64" s="66" t="s">
        <v>1435</v>
      </c>
      <c r="C64" s="66" t="s">
        <v>1436</v>
      </c>
      <c r="D64" s="66" t="s">
        <v>1437</v>
      </c>
      <c r="E64" s="66">
        <v>7.22</v>
      </c>
      <c r="F64" s="66">
        <v>7.22</v>
      </c>
      <c r="G64" s="68" t="s">
        <v>13</v>
      </c>
      <c r="H64" s="66">
        <v>7.22</v>
      </c>
      <c r="I64" t="s">
        <v>93</v>
      </c>
      <c r="J64" s="5" t="s">
        <v>108</v>
      </c>
      <c r="K64">
        <v>1500</v>
      </c>
      <c r="L64" s="5">
        <f t="shared" si="0"/>
        <v>10830</v>
      </c>
      <c r="M64" s="5">
        <f t="shared" si="1"/>
        <v>2049</v>
      </c>
    </row>
    <row r="65" spans="1:13" x14ac:dyDescent="0.25">
      <c r="A65" s="66" t="s">
        <v>1380</v>
      </c>
      <c r="B65" s="66" t="s">
        <v>1438</v>
      </c>
      <c r="C65" s="66" t="s">
        <v>1439</v>
      </c>
      <c r="D65" s="66" t="s">
        <v>1437</v>
      </c>
      <c r="E65" s="66">
        <v>7.23</v>
      </c>
      <c r="F65" s="66">
        <v>7.23</v>
      </c>
      <c r="G65" s="68" t="s">
        <v>13</v>
      </c>
      <c r="H65" s="66">
        <v>7.23</v>
      </c>
      <c r="I65" t="s">
        <v>187</v>
      </c>
      <c r="J65" s="5" t="s">
        <v>969</v>
      </c>
      <c r="K65">
        <v>3000</v>
      </c>
      <c r="L65" s="5">
        <f t="shared" si="0"/>
        <v>21690</v>
      </c>
      <c r="M65" s="5">
        <f t="shared" si="1"/>
        <v>2049</v>
      </c>
    </row>
    <row r="66" spans="1:13" x14ac:dyDescent="0.25">
      <c r="A66" s="66" t="s">
        <v>1380</v>
      </c>
      <c r="B66" s="66" t="s">
        <v>1440</v>
      </c>
      <c r="C66" s="66" t="s">
        <v>1441</v>
      </c>
      <c r="D66" s="66" t="s">
        <v>1442</v>
      </c>
      <c r="E66" s="66">
        <v>7.22</v>
      </c>
      <c r="F66" s="66">
        <v>7.2149999999999999</v>
      </c>
      <c r="G66" s="68" t="s">
        <v>13</v>
      </c>
      <c r="H66" s="66">
        <v>7.22</v>
      </c>
      <c r="I66" t="s">
        <v>92</v>
      </c>
      <c r="J66" s="5" t="s">
        <v>110</v>
      </c>
      <c r="K66">
        <v>3000</v>
      </c>
      <c r="L66" s="5">
        <f t="shared" si="0"/>
        <v>21660</v>
      </c>
      <c r="M66" s="5">
        <f t="shared" si="1"/>
        <v>2054</v>
      </c>
    </row>
    <row r="67" spans="1:13" x14ac:dyDescent="0.25">
      <c r="A67" s="66" t="s">
        <v>1380</v>
      </c>
      <c r="B67" s="66" t="s">
        <v>1443</v>
      </c>
      <c r="C67" s="66" t="s">
        <v>1444</v>
      </c>
      <c r="D67" s="66" t="s">
        <v>1442</v>
      </c>
      <c r="E67" s="66">
        <v>7.23</v>
      </c>
      <c r="F67" s="66">
        <v>7.23</v>
      </c>
      <c r="G67" s="68" t="s">
        <v>13</v>
      </c>
      <c r="H67" s="66">
        <v>7.23</v>
      </c>
      <c r="I67" t="s">
        <v>97</v>
      </c>
      <c r="J67" s="5" t="s">
        <v>106</v>
      </c>
      <c r="K67">
        <v>400</v>
      </c>
      <c r="L67" s="5">
        <f t="shared" si="0"/>
        <v>2892</v>
      </c>
      <c r="M67" s="5">
        <f t="shared" si="1"/>
        <v>2054</v>
      </c>
    </row>
    <row r="68" spans="1:13" x14ac:dyDescent="0.25">
      <c r="A68" s="66" t="s">
        <v>1380</v>
      </c>
      <c r="B68" s="66" t="s">
        <v>1445</v>
      </c>
      <c r="C68" s="66" t="s">
        <v>1446</v>
      </c>
      <c r="D68" s="66" t="s">
        <v>1447</v>
      </c>
      <c r="E68" s="66">
        <v>7.22</v>
      </c>
      <c r="F68" s="66">
        <v>7.22</v>
      </c>
      <c r="G68" s="68" t="s">
        <v>13</v>
      </c>
      <c r="H68" s="66">
        <v>7.22</v>
      </c>
      <c r="I68" t="s">
        <v>94</v>
      </c>
      <c r="J68" s="5" t="s">
        <v>107</v>
      </c>
      <c r="K68">
        <v>2000</v>
      </c>
      <c r="L68" s="5">
        <f t="shared" si="0"/>
        <v>14440</v>
      </c>
      <c r="M68" s="5">
        <f t="shared" si="1"/>
        <v>2059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BCEC-C891-49FC-8B64-8766AE09638A}">
  <dimension ref="A1:J23"/>
  <sheetViews>
    <sheetView workbookViewId="0">
      <selection activeCell="C23" sqref="C23"/>
    </sheetView>
  </sheetViews>
  <sheetFormatPr defaultRowHeight="15" x14ac:dyDescent="0.25"/>
  <cols>
    <col min="1" max="1" width="18.85546875" bestFit="1" customWidth="1"/>
    <col min="2" max="2" width="18.5703125" bestFit="1" customWidth="1"/>
    <col min="3" max="3" width="20" customWidth="1"/>
    <col min="4" max="4" width="18.5703125" bestFit="1" customWidth="1"/>
    <col min="5" max="5" width="21.42578125" customWidth="1"/>
    <col min="6" max="6" width="18.5703125" bestFit="1" customWidth="1"/>
    <col min="7" max="7" width="19.28515625" customWidth="1"/>
    <col min="8" max="8" width="18.5703125" bestFit="1" customWidth="1"/>
    <col min="9" max="9" width="20.85546875" customWidth="1"/>
    <col min="10" max="10" width="21.5703125" customWidth="1"/>
  </cols>
  <sheetData>
    <row r="1" spans="1:10" ht="23.25" x14ac:dyDescent="0.35">
      <c r="A1" s="129" t="s">
        <v>115</v>
      </c>
      <c r="B1" s="130"/>
      <c r="C1" s="130"/>
      <c r="D1" s="130"/>
      <c r="E1" s="130"/>
      <c r="F1" s="130"/>
      <c r="G1" s="130"/>
      <c r="H1" s="130"/>
      <c r="I1" s="130"/>
      <c r="J1" s="131"/>
    </row>
    <row r="2" spans="1:10" ht="15.75" x14ac:dyDescent="0.25">
      <c r="A2" s="127" t="s">
        <v>112</v>
      </c>
      <c r="B2" s="107" t="s">
        <v>1276</v>
      </c>
      <c r="C2" s="107"/>
      <c r="D2" s="107" t="s">
        <v>1321</v>
      </c>
      <c r="E2" s="107"/>
      <c r="F2" s="107" t="s">
        <v>1346</v>
      </c>
      <c r="G2" s="107"/>
      <c r="H2" s="107" t="s">
        <v>1380</v>
      </c>
      <c r="I2" s="107"/>
      <c r="J2" s="132" t="s">
        <v>111</v>
      </c>
    </row>
    <row r="3" spans="1:10" ht="45" x14ac:dyDescent="0.25">
      <c r="A3" s="127" t="s">
        <v>112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1613</v>
      </c>
      <c r="I3" s="59" t="s">
        <v>970</v>
      </c>
      <c r="J3" s="133"/>
    </row>
    <row r="4" spans="1:10" x14ac:dyDescent="0.25">
      <c r="A4" s="9" t="s">
        <v>98</v>
      </c>
      <c r="B4" s="60"/>
      <c r="C4" s="60"/>
      <c r="D4" s="60"/>
      <c r="E4" s="60"/>
      <c r="F4" s="60"/>
      <c r="G4" s="60"/>
      <c r="H4" s="60">
        <v>7.246666666666667</v>
      </c>
      <c r="I4" s="60">
        <v>3000</v>
      </c>
      <c r="J4" s="78">
        <v>3000</v>
      </c>
    </row>
    <row r="5" spans="1:10" x14ac:dyDescent="0.25">
      <c r="A5" s="9" t="s">
        <v>104</v>
      </c>
      <c r="B5" s="60">
        <v>7.3</v>
      </c>
      <c r="C5" s="60">
        <v>1000</v>
      </c>
      <c r="D5" s="60"/>
      <c r="E5" s="60"/>
      <c r="F5" s="60"/>
      <c r="G5" s="60"/>
      <c r="H5" s="60">
        <v>7.26</v>
      </c>
      <c r="I5" s="60">
        <v>1000</v>
      </c>
      <c r="J5" s="78">
        <v>2000</v>
      </c>
    </row>
    <row r="6" spans="1:10" x14ac:dyDescent="0.25">
      <c r="A6" s="9" t="s">
        <v>99</v>
      </c>
      <c r="B6" s="60" t="s">
        <v>114</v>
      </c>
      <c r="C6" s="60"/>
      <c r="D6" s="60">
        <v>7.26</v>
      </c>
      <c r="E6" s="60">
        <v>2000</v>
      </c>
      <c r="F6" s="60">
        <v>7.24</v>
      </c>
      <c r="G6" s="60">
        <v>2000</v>
      </c>
      <c r="H6" s="60">
        <v>7.25</v>
      </c>
      <c r="I6" s="60">
        <v>2000</v>
      </c>
      <c r="J6" s="78">
        <v>6000</v>
      </c>
    </row>
    <row r="7" spans="1:10" x14ac:dyDescent="0.25">
      <c r="A7" s="9" t="s">
        <v>1551</v>
      </c>
      <c r="B7" s="60" t="s">
        <v>114</v>
      </c>
      <c r="C7" s="60"/>
      <c r="D7" s="60">
        <v>7.1331000000000007</v>
      </c>
      <c r="E7" s="60">
        <v>1000</v>
      </c>
      <c r="F7" s="60" t="s">
        <v>114</v>
      </c>
      <c r="G7" s="60"/>
      <c r="H7" s="60" t="s">
        <v>114</v>
      </c>
      <c r="I7" s="60"/>
      <c r="J7" s="78">
        <v>1000</v>
      </c>
    </row>
    <row r="8" spans="1:10" x14ac:dyDescent="0.25">
      <c r="A8" s="9" t="s">
        <v>962</v>
      </c>
      <c r="B8" s="60" t="s">
        <v>114</v>
      </c>
      <c r="C8" s="60"/>
      <c r="D8" s="60" t="s">
        <v>114</v>
      </c>
      <c r="E8" s="60"/>
      <c r="F8" s="60" t="s">
        <v>114</v>
      </c>
      <c r="G8" s="60"/>
      <c r="H8" s="60">
        <v>7.23</v>
      </c>
      <c r="I8" s="60">
        <v>150</v>
      </c>
      <c r="J8" s="78">
        <v>150</v>
      </c>
    </row>
    <row r="9" spans="1:10" x14ac:dyDescent="0.25">
      <c r="A9" s="9" t="s">
        <v>100</v>
      </c>
      <c r="B9" s="60" t="s">
        <v>114</v>
      </c>
      <c r="C9" s="60"/>
      <c r="D9" s="60">
        <v>7.0540000000000003</v>
      </c>
      <c r="E9" s="60">
        <v>2500</v>
      </c>
      <c r="F9" s="60" t="s">
        <v>114</v>
      </c>
      <c r="G9" s="60"/>
      <c r="H9" s="60" t="s">
        <v>114</v>
      </c>
      <c r="I9" s="60"/>
      <c r="J9" s="78">
        <v>2500</v>
      </c>
    </row>
    <row r="10" spans="1:10" x14ac:dyDescent="0.25">
      <c r="A10" s="9" t="s">
        <v>105</v>
      </c>
      <c r="B10" s="60">
        <v>7.26</v>
      </c>
      <c r="C10" s="60">
        <v>1000</v>
      </c>
      <c r="D10" s="60" t="s">
        <v>114</v>
      </c>
      <c r="E10" s="60"/>
      <c r="F10" s="60">
        <v>7.2439999999999998</v>
      </c>
      <c r="G10" s="60">
        <v>2500</v>
      </c>
      <c r="H10" s="60">
        <v>7.24</v>
      </c>
      <c r="I10" s="60">
        <v>1000</v>
      </c>
      <c r="J10" s="78">
        <v>4500</v>
      </c>
    </row>
    <row r="11" spans="1:10" x14ac:dyDescent="0.25">
      <c r="A11" s="9" t="s">
        <v>963</v>
      </c>
      <c r="B11" s="60">
        <v>7.25</v>
      </c>
      <c r="C11" s="60">
        <v>500</v>
      </c>
      <c r="D11" s="60" t="s">
        <v>114</v>
      </c>
      <c r="E11" s="60"/>
      <c r="F11" s="60" t="s">
        <v>114</v>
      </c>
      <c r="G11" s="60"/>
      <c r="H11" s="60" t="s">
        <v>114</v>
      </c>
      <c r="I11" s="60"/>
      <c r="J11" s="78">
        <v>500</v>
      </c>
    </row>
    <row r="12" spans="1:10" x14ac:dyDescent="0.25">
      <c r="A12" s="9" t="s">
        <v>106</v>
      </c>
      <c r="B12" s="60">
        <v>7.29</v>
      </c>
      <c r="C12" s="60">
        <v>500</v>
      </c>
      <c r="D12" s="60">
        <v>7.27</v>
      </c>
      <c r="E12" s="60">
        <v>450</v>
      </c>
      <c r="F12" s="60">
        <v>7.23</v>
      </c>
      <c r="G12" s="60">
        <v>200</v>
      </c>
      <c r="H12" s="60">
        <v>7.23</v>
      </c>
      <c r="I12" s="60">
        <v>400</v>
      </c>
      <c r="J12" s="78">
        <v>1550</v>
      </c>
    </row>
    <row r="13" spans="1:10" x14ac:dyDescent="0.25">
      <c r="A13" s="9" t="s">
        <v>107</v>
      </c>
      <c r="B13" s="60">
        <v>7.2833333333333332</v>
      </c>
      <c r="C13" s="60">
        <v>3000</v>
      </c>
      <c r="D13" s="60" t="s">
        <v>114</v>
      </c>
      <c r="E13" s="60"/>
      <c r="F13" s="60" t="s">
        <v>114</v>
      </c>
      <c r="G13" s="60"/>
      <c r="H13" s="60">
        <v>7.2333333333333334</v>
      </c>
      <c r="I13" s="60">
        <v>3000</v>
      </c>
      <c r="J13" s="78">
        <v>6000</v>
      </c>
    </row>
    <row r="14" spans="1:10" x14ac:dyDescent="0.25">
      <c r="A14" s="9" t="s">
        <v>965</v>
      </c>
      <c r="B14" s="60">
        <v>7.27</v>
      </c>
      <c r="C14" s="60">
        <v>5000</v>
      </c>
      <c r="D14" s="60" t="s">
        <v>114</v>
      </c>
      <c r="E14" s="60"/>
      <c r="F14" s="60" t="s">
        <v>114</v>
      </c>
      <c r="G14" s="60"/>
      <c r="H14" s="60">
        <v>7.24</v>
      </c>
      <c r="I14" s="60">
        <v>5000</v>
      </c>
      <c r="J14" s="78">
        <v>10000</v>
      </c>
    </row>
    <row r="15" spans="1:10" x14ac:dyDescent="0.25">
      <c r="A15" s="9" t="s">
        <v>108</v>
      </c>
      <c r="B15" s="60">
        <v>7.2549999999999999</v>
      </c>
      <c r="C15" s="60">
        <v>6000</v>
      </c>
      <c r="D15" s="60">
        <v>7.2538249999999991</v>
      </c>
      <c r="E15" s="60">
        <v>6000</v>
      </c>
      <c r="F15" s="60">
        <v>7.22</v>
      </c>
      <c r="G15" s="60">
        <v>6000</v>
      </c>
      <c r="H15" s="60">
        <v>7.2275</v>
      </c>
      <c r="I15" s="60">
        <v>6000</v>
      </c>
      <c r="J15" s="78">
        <v>24000</v>
      </c>
    </row>
    <row r="16" spans="1:10" x14ac:dyDescent="0.25">
      <c r="A16" s="9" t="s">
        <v>975</v>
      </c>
      <c r="B16" s="60" t="s">
        <v>114</v>
      </c>
      <c r="C16" s="60"/>
      <c r="D16" s="60" t="s">
        <v>114</v>
      </c>
      <c r="E16" s="60"/>
      <c r="F16" s="60" t="s">
        <v>114</v>
      </c>
      <c r="G16" s="60"/>
      <c r="H16" s="60">
        <v>7.27</v>
      </c>
      <c r="I16" s="60">
        <v>200</v>
      </c>
      <c r="J16" s="78">
        <v>200</v>
      </c>
    </row>
    <row r="17" spans="1:10" x14ac:dyDescent="0.25">
      <c r="A17" s="9" t="s">
        <v>966</v>
      </c>
      <c r="B17" s="60" t="s">
        <v>114</v>
      </c>
      <c r="C17" s="60"/>
      <c r="D17" s="60" t="s">
        <v>114</v>
      </c>
      <c r="E17" s="60"/>
      <c r="F17" s="60">
        <v>7.2</v>
      </c>
      <c r="G17" s="60">
        <v>90</v>
      </c>
      <c r="H17" s="60" t="s">
        <v>114</v>
      </c>
      <c r="I17" s="60"/>
      <c r="J17" s="78">
        <v>90</v>
      </c>
    </row>
    <row r="18" spans="1:10" x14ac:dyDescent="0.25">
      <c r="A18" s="9" t="s">
        <v>102</v>
      </c>
      <c r="B18" s="60" t="s">
        <v>114</v>
      </c>
      <c r="C18" s="60"/>
      <c r="D18" s="60" t="s">
        <v>114</v>
      </c>
      <c r="E18" s="60"/>
      <c r="F18" s="60" t="s">
        <v>114</v>
      </c>
      <c r="G18" s="60"/>
      <c r="H18" s="60">
        <v>7.26</v>
      </c>
      <c r="I18" s="60">
        <v>2500</v>
      </c>
      <c r="J18" s="78">
        <v>2500</v>
      </c>
    </row>
    <row r="19" spans="1:10" x14ac:dyDescent="0.25">
      <c r="A19" s="9" t="s">
        <v>103</v>
      </c>
      <c r="B19" s="60" t="s">
        <v>114</v>
      </c>
      <c r="C19" s="60"/>
      <c r="D19" s="60" t="s">
        <v>114</v>
      </c>
      <c r="E19" s="60"/>
      <c r="F19" s="60" t="s">
        <v>114</v>
      </c>
      <c r="G19" s="60"/>
      <c r="H19" s="60">
        <v>7.2366666666666664</v>
      </c>
      <c r="I19" s="60">
        <v>4500</v>
      </c>
      <c r="J19" s="78">
        <v>4500</v>
      </c>
    </row>
    <row r="20" spans="1:10" x14ac:dyDescent="0.25">
      <c r="A20" s="9" t="s">
        <v>110</v>
      </c>
      <c r="B20" s="60">
        <v>7.23</v>
      </c>
      <c r="C20" s="60">
        <v>2000</v>
      </c>
      <c r="D20" s="60">
        <v>7.21</v>
      </c>
      <c r="E20" s="60">
        <v>1000</v>
      </c>
      <c r="F20" s="60">
        <v>7.19</v>
      </c>
      <c r="G20" s="60">
        <v>1000</v>
      </c>
      <c r="H20" s="60">
        <v>7.18</v>
      </c>
      <c r="I20" s="60">
        <v>4000</v>
      </c>
      <c r="J20" s="78">
        <v>8000</v>
      </c>
    </row>
    <row r="21" spans="1:10" x14ac:dyDescent="0.25">
      <c r="A21" s="9" t="s">
        <v>968</v>
      </c>
      <c r="B21" s="60">
        <v>7.2866666666666671</v>
      </c>
      <c r="C21" s="60">
        <v>3000</v>
      </c>
      <c r="D21" s="60">
        <v>7.2733333333333334</v>
      </c>
      <c r="E21" s="60">
        <v>3000</v>
      </c>
      <c r="F21" s="60" t="s">
        <v>114</v>
      </c>
      <c r="G21" s="60"/>
      <c r="H21" s="60" t="s">
        <v>114</v>
      </c>
      <c r="I21" s="60"/>
      <c r="J21" s="78">
        <v>6000</v>
      </c>
    </row>
    <row r="22" spans="1:10" ht="15.75" thickBot="1" x14ac:dyDescent="0.3">
      <c r="A22" s="9" t="s">
        <v>969</v>
      </c>
      <c r="B22" s="60" t="s">
        <v>114</v>
      </c>
      <c r="C22" s="61"/>
      <c r="D22" s="60" t="s">
        <v>114</v>
      </c>
      <c r="E22" s="61"/>
      <c r="F22" s="60">
        <v>7.24</v>
      </c>
      <c r="G22" s="61">
        <v>2000</v>
      </c>
      <c r="H22" s="60">
        <v>7.23</v>
      </c>
      <c r="I22" s="61">
        <v>3000</v>
      </c>
      <c r="J22" s="79">
        <v>5000</v>
      </c>
    </row>
    <row r="23" spans="1:10" ht="15.75" thickBot="1" x14ac:dyDescent="0.3">
      <c r="A23" s="75" t="s">
        <v>113</v>
      </c>
      <c r="B23" s="80"/>
      <c r="C23" s="14">
        <v>22000</v>
      </c>
      <c r="D23" s="81"/>
      <c r="E23" s="14">
        <v>15950</v>
      </c>
      <c r="F23" s="81"/>
      <c r="G23" s="14">
        <v>13790</v>
      </c>
      <c r="H23" s="81"/>
      <c r="I23" s="14">
        <v>35750</v>
      </c>
      <c r="J23" s="58">
        <v>87490</v>
      </c>
    </row>
  </sheetData>
  <mergeCells count="7">
    <mergeCell ref="H2:I2"/>
    <mergeCell ref="A1:J1"/>
    <mergeCell ref="J2:J3"/>
    <mergeCell ref="A2:A3"/>
    <mergeCell ref="B2:C2"/>
    <mergeCell ref="D2:E2"/>
    <mergeCell ref="F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4C42-E96E-43CF-947A-15F7626BAE59}">
  <dimension ref="A1:M65"/>
  <sheetViews>
    <sheetView workbookViewId="0">
      <selection activeCell="L2" sqref="L2:M2"/>
    </sheetView>
  </sheetViews>
  <sheetFormatPr defaultRowHeight="15" x14ac:dyDescent="0.25"/>
  <cols>
    <col min="1" max="1" width="10.42578125" bestFit="1" customWidth="1"/>
    <col min="2" max="2" width="13.140625" bestFit="1" customWidth="1"/>
    <col min="3" max="3" width="23" bestFit="1" customWidth="1"/>
    <col min="4" max="4" width="10.42578125" bestFit="1" customWidth="1"/>
    <col min="5" max="5" width="10.28515625" customWidth="1"/>
    <col min="10" max="10" width="15" customWidth="1"/>
    <col min="11" max="11" width="11.140625" customWidth="1"/>
  </cols>
  <sheetData>
    <row r="1" spans="1:13" ht="80.2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66" t="s">
        <v>1448</v>
      </c>
      <c r="B2" s="66" t="s">
        <v>1449</v>
      </c>
      <c r="C2" s="5" t="s">
        <v>1450</v>
      </c>
      <c r="D2" s="66" t="s">
        <v>1451</v>
      </c>
      <c r="E2" s="69">
        <v>7.06</v>
      </c>
      <c r="F2" s="4">
        <v>7.0594000000000001</v>
      </c>
      <c r="G2" s="17" t="s">
        <v>13</v>
      </c>
      <c r="H2" s="69">
        <v>7.06</v>
      </c>
      <c r="I2" s="5" t="s">
        <v>92</v>
      </c>
      <c r="J2" s="5" t="s">
        <v>110</v>
      </c>
      <c r="K2">
        <v>1000</v>
      </c>
      <c r="L2" s="5">
        <f>H2*K2</f>
        <v>7060</v>
      </c>
      <c r="M2" s="5">
        <f>YEAR(D2)</f>
        <v>2029</v>
      </c>
    </row>
    <row r="3" spans="1:13" x14ac:dyDescent="0.25">
      <c r="A3" s="66" t="s">
        <v>1448</v>
      </c>
      <c r="B3" s="66" t="s">
        <v>1452</v>
      </c>
      <c r="C3" s="5" t="s">
        <v>1453</v>
      </c>
      <c r="D3" s="66" t="s">
        <v>1454</v>
      </c>
      <c r="E3" s="57">
        <v>7.19</v>
      </c>
      <c r="F3" s="67">
        <v>7.1810999999999998</v>
      </c>
      <c r="G3" s="17" t="s">
        <v>13</v>
      </c>
      <c r="H3" s="57">
        <v>7.19</v>
      </c>
      <c r="I3" s="5" t="s">
        <v>92</v>
      </c>
      <c r="J3" s="5" t="s">
        <v>110</v>
      </c>
      <c r="K3">
        <v>1000</v>
      </c>
      <c r="L3" s="5">
        <f t="shared" ref="L3:L65" si="0">H3*K3</f>
        <v>7190</v>
      </c>
      <c r="M3" s="5">
        <f t="shared" ref="M3:M65" si="1">YEAR(D3)</f>
        <v>2032</v>
      </c>
    </row>
    <row r="4" spans="1:13" x14ac:dyDescent="0.25">
      <c r="A4" s="66" t="s">
        <v>1448</v>
      </c>
      <c r="B4" s="66" t="s">
        <v>1455</v>
      </c>
      <c r="C4" s="5" t="s">
        <v>1456</v>
      </c>
      <c r="D4" s="66" t="s">
        <v>1457</v>
      </c>
      <c r="E4" s="57">
        <v>7.23</v>
      </c>
      <c r="F4" s="67">
        <v>7.2241999999999997</v>
      </c>
      <c r="G4" s="17" t="s">
        <v>13</v>
      </c>
      <c r="H4" s="57">
        <v>7.23</v>
      </c>
      <c r="I4" s="5" t="s">
        <v>86</v>
      </c>
      <c r="J4" s="5" t="s">
        <v>98</v>
      </c>
      <c r="K4">
        <v>1000</v>
      </c>
      <c r="L4" s="5">
        <f t="shared" si="0"/>
        <v>7230</v>
      </c>
      <c r="M4" s="5">
        <f t="shared" si="1"/>
        <v>2034</v>
      </c>
    </row>
    <row r="5" spans="1:13" x14ac:dyDescent="0.25">
      <c r="A5" s="66" t="s">
        <v>1448</v>
      </c>
      <c r="B5" s="66" t="s">
        <v>1458</v>
      </c>
      <c r="C5" s="5" t="s">
        <v>1459</v>
      </c>
      <c r="D5" s="66" t="s">
        <v>1457</v>
      </c>
      <c r="E5" s="57">
        <v>7.24</v>
      </c>
      <c r="F5" s="67">
        <v>7.2257999999999996</v>
      </c>
      <c r="G5" s="17" t="s">
        <v>13</v>
      </c>
      <c r="H5" s="57">
        <v>7.24</v>
      </c>
      <c r="I5" s="5" t="s">
        <v>88</v>
      </c>
      <c r="J5" s="5" t="s">
        <v>103</v>
      </c>
      <c r="K5">
        <v>1000</v>
      </c>
      <c r="L5" s="5">
        <f t="shared" si="0"/>
        <v>7240</v>
      </c>
      <c r="M5" s="5">
        <f t="shared" si="1"/>
        <v>2034</v>
      </c>
    </row>
    <row r="6" spans="1:13" x14ac:dyDescent="0.25">
      <c r="A6" s="66" t="s">
        <v>1448</v>
      </c>
      <c r="B6" s="66" t="s">
        <v>1460</v>
      </c>
      <c r="C6" s="5" t="s">
        <v>1461</v>
      </c>
      <c r="D6" s="66" t="s">
        <v>1457</v>
      </c>
      <c r="E6" s="57">
        <v>7.25</v>
      </c>
      <c r="F6" s="67">
        <v>7.25</v>
      </c>
      <c r="G6" s="17" t="s">
        <v>13</v>
      </c>
      <c r="H6" s="57">
        <v>7.25</v>
      </c>
      <c r="I6" s="5" t="s">
        <v>751</v>
      </c>
      <c r="J6" s="5" t="s">
        <v>976</v>
      </c>
      <c r="K6">
        <v>150</v>
      </c>
      <c r="L6" s="5">
        <f t="shared" si="0"/>
        <v>1087.5</v>
      </c>
      <c r="M6" s="5">
        <f t="shared" si="1"/>
        <v>2034</v>
      </c>
    </row>
    <row r="7" spans="1:13" x14ac:dyDescent="0.25">
      <c r="A7" s="66" t="s">
        <v>1448</v>
      </c>
      <c r="B7" s="66" t="s">
        <v>1462</v>
      </c>
      <c r="C7" s="5" t="s">
        <v>1463</v>
      </c>
      <c r="D7" s="66" t="s">
        <v>1464</v>
      </c>
      <c r="E7" s="57">
        <v>7.23</v>
      </c>
      <c r="F7" s="67">
        <v>7.2251000000000003</v>
      </c>
      <c r="G7" s="17" t="s">
        <v>13</v>
      </c>
      <c r="H7" s="57">
        <v>7.23</v>
      </c>
      <c r="I7" s="5" t="s">
        <v>93</v>
      </c>
      <c r="J7" s="5" t="s">
        <v>108</v>
      </c>
      <c r="K7">
        <v>1500</v>
      </c>
      <c r="L7" s="5">
        <f t="shared" si="0"/>
        <v>10845</v>
      </c>
      <c r="M7" s="5">
        <f t="shared" si="1"/>
        <v>2035</v>
      </c>
    </row>
    <row r="8" spans="1:13" x14ac:dyDescent="0.25">
      <c r="A8" s="66" t="s">
        <v>1448</v>
      </c>
      <c r="B8" s="66" t="s">
        <v>1465</v>
      </c>
      <c r="C8" s="5" t="s">
        <v>1466</v>
      </c>
      <c r="D8" s="66" t="s">
        <v>1464</v>
      </c>
      <c r="E8" s="57">
        <v>7.25</v>
      </c>
      <c r="F8" s="67">
        <v>7.2497999999999996</v>
      </c>
      <c r="G8" s="17" t="s">
        <v>13</v>
      </c>
      <c r="H8" s="57">
        <v>7.25</v>
      </c>
      <c r="I8" s="5" t="s">
        <v>190</v>
      </c>
      <c r="J8" s="5" t="s">
        <v>962</v>
      </c>
      <c r="K8">
        <v>150</v>
      </c>
      <c r="L8" s="5">
        <f t="shared" si="0"/>
        <v>1087.5</v>
      </c>
      <c r="M8" s="5">
        <f t="shared" si="1"/>
        <v>2035</v>
      </c>
    </row>
    <row r="9" spans="1:13" x14ac:dyDescent="0.25">
      <c r="A9" s="66" t="s">
        <v>1448</v>
      </c>
      <c r="B9" s="66" t="s">
        <v>1467</v>
      </c>
      <c r="C9" s="5" t="s">
        <v>1468</v>
      </c>
      <c r="D9" s="66" t="s">
        <v>1469</v>
      </c>
      <c r="E9" s="57">
        <v>7.25</v>
      </c>
      <c r="F9" s="67">
        <v>7.2415000000000003</v>
      </c>
      <c r="G9" s="17" t="s">
        <v>13</v>
      </c>
      <c r="H9" s="57">
        <v>7.25</v>
      </c>
      <c r="I9" s="5" t="s">
        <v>95</v>
      </c>
      <c r="J9" s="5" t="s">
        <v>105</v>
      </c>
      <c r="K9">
        <v>1000</v>
      </c>
      <c r="L9" s="5">
        <f t="shared" si="0"/>
        <v>7250</v>
      </c>
      <c r="M9" s="5">
        <f t="shared" si="1"/>
        <v>2036</v>
      </c>
    </row>
    <row r="10" spans="1:13" x14ac:dyDescent="0.25">
      <c r="A10" s="66" t="s">
        <v>1448</v>
      </c>
      <c r="B10" s="66" t="s">
        <v>1470</v>
      </c>
      <c r="C10" s="5" t="s">
        <v>1471</v>
      </c>
      <c r="D10" s="66" t="s">
        <v>1472</v>
      </c>
      <c r="E10" s="57">
        <v>7.25</v>
      </c>
      <c r="F10" s="67">
        <v>7.2491000000000003</v>
      </c>
      <c r="G10" s="17" t="s">
        <v>13</v>
      </c>
      <c r="H10" s="57">
        <v>7.25</v>
      </c>
      <c r="I10" s="5" t="s">
        <v>86</v>
      </c>
      <c r="J10" s="5" t="s">
        <v>98</v>
      </c>
      <c r="K10">
        <v>1000</v>
      </c>
      <c r="L10" s="5">
        <f t="shared" si="0"/>
        <v>7250</v>
      </c>
      <c r="M10" s="5">
        <f t="shared" si="1"/>
        <v>2037</v>
      </c>
    </row>
    <row r="11" spans="1:13" x14ac:dyDescent="0.25">
      <c r="A11" s="66" t="s">
        <v>1448</v>
      </c>
      <c r="B11" s="66" t="s">
        <v>1473</v>
      </c>
      <c r="C11" s="5" t="s">
        <v>1474</v>
      </c>
      <c r="D11" s="66" t="s">
        <v>1475</v>
      </c>
      <c r="E11" s="57">
        <v>7.25</v>
      </c>
      <c r="F11" s="67">
        <v>7.2493999999999996</v>
      </c>
      <c r="G11" s="17" t="s">
        <v>13</v>
      </c>
      <c r="H11" s="57">
        <v>7.25</v>
      </c>
      <c r="I11" s="5" t="s">
        <v>150</v>
      </c>
      <c r="J11" s="5" t="s">
        <v>968</v>
      </c>
      <c r="K11">
        <v>1500</v>
      </c>
      <c r="L11" s="5">
        <f t="shared" si="0"/>
        <v>10875</v>
      </c>
      <c r="M11" s="5">
        <f t="shared" si="1"/>
        <v>2038</v>
      </c>
    </row>
    <row r="12" spans="1:13" x14ac:dyDescent="0.25">
      <c r="A12" s="66" t="s">
        <v>1448</v>
      </c>
      <c r="B12" s="66" t="s">
        <v>1476</v>
      </c>
      <c r="C12" s="5" t="s">
        <v>1477</v>
      </c>
      <c r="D12" s="66" t="s">
        <v>1478</v>
      </c>
      <c r="E12" s="57">
        <v>7.24</v>
      </c>
      <c r="F12" s="67">
        <v>7.2346000000000004</v>
      </c>
      <c r="G12" s="17" t="s">
        <v>13</v>
      </c>
      <c r="H12" s="57">
        <v>7.24</v>
      </c>
      <c r="I12" s="5" t="s">
        <v>94</v>
      </c>
      <c r="J12" s="5" t="s">
        <v>1031</v>
      </c>
      <c r="K12">
        <v>753</v>
      </c>
      <c r="L12" s="5">
        <f t="shared" si="0"/>
        <v>5451.72</v>
      </c>
      <c r="M12" s="5">
        <f t="shared" si="1"/>
        <v>2040</v>
      </c>
    </row>
    <row r="13" spans="1:13" x14ac:dyDescent="0.25">
      <c r="A13" s="66" t="s">
        <v>1448</v>
      </c>
      <c r="B13" s="66" t="s">
        <v>1479</v>
      </c>
      <c r="C13" s="5" t="s">
        <v>1480</v>
      </c>
      <c r="D13" s="66" t="s">
        <v>1478</v>
      </c>
      <c r="E13" s="57">
        <v>7.24</v>
      </c>
      <c r="F13" s="67">
        <v>7.2362000000000002</v>
      </c>
      <c r="G13" s="17" t="s">
        <v>13</v>
      </c>
      <c r="H13" s="57">
        <v>7.24</v>
      </c>
      <c r="I13" s="5" t="s">
        <v>93</v>
      </c>
      <c r="J13" s="5" t="s">
        <v>108</v>
      </c>
      <c r="K13">
        <v>1500</v>
      </c>
      <c r="L13" s="5">
        <f t="shared" si="0"/>
        <v>10860</v>
      </c>
      <c r="M13" s="5">
        <f t="shared" si="1"/>
        <v>2040</v>
      </c>
    </row>
    <row r="14" spans="1:13" x14ac:dyDescent="0.25">
      <c r="A14" s="66" t="s">
        <v>1448</v>
      </c>
      <c r="B14" s="66" t="s">
        <v>1481</v>
      </c>
      <c r="C14" s="5" t="s">
        <v>1482</v>
      </c>
      <c r="D14" s="66" t="s">
        <v>1483</v>
      </c>
      <c r="E14" s="57">
        <v>7.25</v>
      </c>
      <c r="F14" s="70">
        <v>7.2449000000000003</v>
      </c>
      <c r="G14" s="17" t="s">
        <v>13</v>
      </c>
      <c r="H14" s="57">
        <v>7.25</v>
      </c>
      <c r="I14" s="5" t="s">
        <v>86</v>
      </c>
      <c r="J14" s="5" t="s">
        <v>98</v>
      </c>
      <c r="K14">
        <v>1000</v>
      </c>
      <c r="L14" s="5">
        <f t="shared" si="0"/>
        <v>7250</v>
      </c>
      <c r="M14" s="5">
        <f t="shared" si="1"/>
        <v>2044</v>
      </c>
    </row>
    <row r="15" spans="1:13" x14ac:dyDescent="0.25">
      <c r="A15" s="66" t="s">
        <v>1448</v>
      </c>
      <c r="B15" s="66" t="s">
        <v>1484</v>
      </c>
      <c r="C15" s="5" t="s">
        <v>1485</v>
      </c>
      <c r="D15" s="66" t="s">
        <v>1483</v>
      </c>
      <c r="E15" s="57">
        <v>7.25</v>
      </c>
      <c r="F15" s="67">
        <v>7.2449000000000003</v>
      </c>
      <c r="G15" s="17" t="s">
        <v>13</v>
      </c>
      <c r="H15" s="57">
        <v>7.25</v>
      </c>
      <c r="I15" s="5" t="s">
        <v>91</v>
      </c>
      <c r="J15" s="5" t="s">
        <v>104</v>
      </c>
      <c r="K15">
        <v>1000</v>
      </c>
      <c r="L15" s="5">
        <f t="shared" si="0"/>
        <v>7250</v>
      </c>
      <c r="M15" s="5">
        <f t="shared" si="1"/>
        <v>2044</v>
      </c>
    </row>
    <row r="16" spans="1:13" x14ac:dyDescent="0.25">
      <c r="A16" s="66" t="s">
        <v>1448</v>
      </c>
      <c r="B16" s="66" t="s">
        <v>1486</v>
      </c>
      <c r="C16" s="5" t="s">
        <v>1487</v>
      </c>
      <c r="D16" s="66" t="s">
        <v>1488</v>
      </c>
      <c r="E16" s="57">
        <v>7.25</v>
      </c>
      <c r="F16" s="67">
        <v>7.2453000000000003</v>
      </c>
      <c r="G16" s="17" t="s">
        <v>13</v>
      </c>
      <c r="H16" s="57">
        <v>7.25</v>
      </c>
      <c r="I16" s="5" t="s">
        <v>93</v>
      </c>
      <c r="J16" s="5" t="s">
        <v>108</v>
      </c>
      <c r="K16">
        <v>1500</v>
      </c>
      <c r="L16" s="5">
        <f t="shared" si="0"/>
        <v>10875</v>
      </c>
      <c r="M16" s="5">
        <f t="shared" si="1"/>
        <v>2045</v>
      </c>
    </row>
    <row r="17" spans="1:13" x14ac:dyDescent="0.25">
      <c r="A17" s="66" t="s">
        <v>1448</v>
      </c>
      <c r="B17" s="66" t="s">
        <v>1489</v>
      </c>
      <c r="C17" s="5" t="s">
        <v>1490</v>
      </c>
      <c r="D17" s="66" t="s">
        <v>1488</v>
      </c>
      <c r="E17" s="57">
        <v>7.25</v>
      </c>
      <c r="F17" s="67">
        <v>7.2389999999999999</v>
      </c>
      <c r="G17" s="17" t="s">
        <v>13</v>
      </c>
      <c r="H17" s="57">
        <v>7.25</v>
      </c>
      <c r="I17" s="5" t="s">
        <v>187</v>
      </c>
      <c r="J17" s="5" t="s">
        <v>969</v>
      </c>
      <c r="K17">
        <v>2000</v>
      </c>
      <c r="L17" s="5">
        <f t="shared" si="0"/>
        <v>14500</v>
      </c>
      <c r="M17" s="5">
        <f t="shared" si="1"/>
        <v>2045</v>
      </c>
    </row>
    <row r="18" spans="1:13" x14ac:dyDescent="0.25">
      <c r="A18" s="66" t="s">
        <v>1448</v>
      </c>
      <c r="B18" s="66" t="s">
        <v>1491</v>
      </c>
      <c r="C18" s="5" t="s">
        <v>1492</v>
      </c>
      <c r="D18" s="66" t="s">
        <v>1493</v>
      </c>
      <c r="E18" s="57">
        <v>7.25</v>
      </c>
      <c r="F18" s="67">
        <v>7.25</v>
      </c>
      <c r="G18" s="17" t="s">
        <v>13</v>
      </c>
      <c r="H18" s="57">
        <v>7.25</v>
      </c>
      <c r="I18" s="5" t="s">
        <v>150</v>
      </c>
      <c r="J18" s="5" t="s">
        <v>968</v>
      </c>
      <c r="K18">
        <v>1000</v>
      </c>
      <c r="L18" s="5">
        <f t="shared" si="0"/>
        <v>7250</v>
      </c>
      <c r="M18" s="5">
        <f t="shared" si="1"/>
        <v>2046</v>
      </c>
    </row>
    <row r="19" spans="1:13" x14ac:dyDescent="0.25">
      <c r="A19" s="66" t="s">
        <v>1448</v>
      </c>
      <c r="B19" s="66" t="s">
        <v>1494</v>
      </c>
      <c r="C19" s="5" t="s">
        <v>1495</v>
      </c>
      <c r="D19" s="66" t="s">
        <v>1496</v>
      </c>
      <c r="E19" s="57">
        <v>7.25</v>
      </c>
      <c r="F19" s="67">
        <v>7.2449000000000003</v>
      </c>
      <c r="G19" s="17" t="s">
        <v>13</v>
      </c>
      <c r="H19" s="57">
        <v>7.25</v>
      </c>
      <c r="I19" s="5" t="s">
        <v>86</v>
      </c>
      <c r="J19" s="5" t="s">
        <v>98</v>
      </c>
      <c r="K19">
        <v>1000</v>
      </c>
      <c r="L19" s="5">
        <f t="shared" si="0"/>
        <v>7250</v>
      </c>
      <c r="M19" s="5">
        <f t="shared" si="1"/>
        <v>2047</v>
      </c>
    </row>
    <row r="20" spans="1:13" x14ac:dyDescent="0.25">
      <c r="A20" s="66" t="s">
        <v>1448</v>
      </c>
      <c r="B20" s="66" t="s">
        <v>1497</v>
      </c>
      <c r="C20" s="5" t="s">
        <v>1498</v>
      </c>
      <c r="D20" s="66" t="s">
        <v>1499</v>
      </c>
      <c r="E20" s="57">
        <v>7.26</v>
      </c>
      <c r="F20" s="67">
        <v>7.2507000000000001</v>
      </c>
      <c r="G20" s="17" t="s">
        <v>13</v>
      </c>
      <c r="H20" s="57">
        <v>7.26</v>
      </c>
      <c r="I20" s="5" t="s">
        <v>93</v>
      </c>
      <c r="J20" s="5" t="s">
        <v>108</v>
      </c>
      <c r="K20">
        <v>1500</v>
      </c>
      <c r="L20" s="5">
        <f t="shared" si="0"/>
        <v>10890</v>
      </c>
      <c r="M20" s="5">
        <f t="shared" si="1"/>
        <v>2050</v>
      </c>
    </row>
    <row r="21" spans="1:13" x14ac:dyDescent="0.25">
      <c r="A21" s="66" t="s">
        <v>1500</v>
      </c>
      <c r="B21" s="66" t="s">
        <v>1501</v>
      </c>
      <c r="C21" s="5" t="s">
        <v>1502</v>
      </c>
      <c r="D21" s="66" t="s">
        <v>1503</v>
      </c>
      <c r="E21" s="57">
        <v>7.03</v>
      </c>
      <c r="F21">
        <v>7.0294999999999996</v>
      </c>
      <c r="G21" s="17" t="s">
        <v>13</v>
      </c>
      <c r="H21" s="57">
        <v>7.03</v>
      </c>
      <c r="I21" s="5" t="s">
        <v>92</v>
      </c>
      <c r="J21" s="5" t="s">
        <v>110</v>
      </c>
      <c r="K21">
        <v>1000</v>
      </c>
      <c r="L21" s="5">
        <f t="shared" si="0"/>
        <v>7030</v>
      </c>
      <c r="M21" s="5">
        <f t="shared" si="1"/>
        <v>2029</v>
      </c>
    </row>
    <row r="22" spans="1:13" x14ac:dyDescent="0.25">
      <c r="A22" s="66" t="s">
        <v>1500</v>
      </c>
      <c r="B22" s="66" t="s">
        <v>1504</v>
      </c>
      <c r="C22" s="5" t="s">
        <v>1505</v>
      </c>
      <c r="D22" s="66" t="s">
        <v>1506</v>
      </c>
      <c r="E22" s="57">
        <v>7.21</v>
      </c>
      <c r="F22">
        <v>7.2046000000000001</v>
      </c>
      <c r="G22" s="17" t="s">
        <v>13</v>
      </c>
      <c r="H22" s="57">
        <v>7.21</v>
      </c>
      <c r="I22" s="5" t="s">
        <v>90</v>
      </c>
      <c r="J22" s="5" t="s">
        <v>99</v>
      </c>
      <c r="K22">
        <v>2000</v>
      </c>
      <c r="L22" s="5">
        <f t="shared" si="0"/>
        <v>14420</v>
      </c>
      <c r="M22" s="5">
        <f t="shared" si="1"/>
        <v>2033</v>
      </c>
    </row>
    <row r="23" spans="1:13" x14ac:dyDescent="0.25">
      <c r="A23" s="66" t="s">
        <v>1500</v>
      </c>
      <c r="B23" s="66" t="s">
        <v>1507</v>
      </c>
      <c r="C23" s="5" t="s">
        <v>1508</v>
      </c>
      <c r="D23" s="66" t="s">
        <v>1509</v>
      </c>
      <c r="E23" s="57">
        <v>7.22</v>
      </c>
      <c r="F23">
        <v>7.2129000000000003</v>
      </c>
      <c r="G23" s="17" t="s">
        <v>13</v>
      </c>
      <c r="H23" s="57">
        <v>7.22</v>
      </c>
      <c r="I23" s="5" t="s">
        <v>150</v>
      </c>
      <c r="J23" s="5" t="s">
        <v>968</v>
      </c>
      <c r="K23">
        <v>1500</v>
      </c>
      <c r="L23" s="5">
        <f t="shared" si="0"/>
        <v>10830</v>
      </c>
      <c r="M23" s="5">
        <f t="shared" si="1"/>
        <v>2038</v>
      </c>
    </row>
    <row r="24" spans="1:13" x14ac:dyDescent="0.25">
      <c r="A24" s="66" t="s">
        <v>1500</v>
      </c>
      <c r="B24" s="66" t="s">
        <v>1510</v>
      </c>
      <c r="C24" s="5" t="s">
        <v>1511</v>
      </c>
      <c r="D24" s="66" t="s">
        <v>1509</v>
      </c>
      <c r="E24" s="57">
        <v>7.23</v>
      </c>
      <c r="F24">
        <v>7.23</v>
      </c>
      <c r="G24" s="17" t="s">
        <v>13</v>
      </c>
      <c r="H24" s="57">
        <v>7.23</v>
      </c>
      <c r="I24" s="5" t="s">
        <v>188</v>
      </c>
      <c r="J24" s="5" t="s">
        <v>966</v>
      </c>
      <c r="K24">
        <v>90</v>
      </c>
      <c r="L24" s="5">
        <f t="shared" si="0"/>
        <v>650.70000000000005</v>
      </c>
      <c r="M24" s="5">
        <f t="shared" si="1"/>
        <v>2038</v>
      </c>
    </row>
    <row r="25" spans="1:13" x14ac:dyDescent="0.25">
      <c r="A25" s="66" t="s">
        <v>1500</v>
      </c>
      <c r="B25" s="66" t="s">
        <v>1512</v>
      </c>
      <c r="C25" s="5" t="s">
        <v>1513</v>
      </c>
      <c r="D25" s="66" t="s">
        <v>1514</v>
      </c>
      <c r="E25" s="57">
        <v>7.22</v>
      </c>
      <c r="F25">
        <v>7.22</v>
      </c>
      <c r="G25" s="17" t="s">
        <v>13</v>
      </c>
      <c r="H25" s="57">
        <v>7.22</v>
      </c>
      <c r="I25" s="5" t="s">
        <v>149</v>
      </c>
      <c r="J25" s="5" t="s">
        <v>963</v>
      </c>
      <c r="K25">
        <v>700</v>
      </c>
      <c r="L25" s="5">
        <f t="shared" si="0"/>
        <v>5054</v>
      </c>
      <c r="M25" s="5">
        <f t="shared" si="1"/>
        <v>2039</v>
      </c>
    </row>
    <row r="26" spans="1:13" x14ac:dyDescent="0.25">
      <c r="A26" s="66" t="s">
        <v>1500</v>
      </c>
      <c r="B26" s="66" t="s">
        <v>1515</v>
      </c>
      <c r="C26" s="5" t="s">
        <v>1516</v>
      </c>
      <c r="D26" s="66" t="s">
        <v>1517</v>
      </c>
      <c r="E26" s="57">
        <v>7.23</v>
      </c>
      <c r="F26">
        <v>7.23</v>
      </c>
      <c r="G26" s="17" t="s">
        <v>13</v>
      </c>
      <c r="H26" s="57">
        <v>7.23</v>
      </c>
      <c r="I26" s="5" t="s">
        <v>94</v>
      </c>
      <c r="J26" s="5" t="s">
        <v>1031</v>
      </c>
      <c r="K26">
        <v>1500</v>
      </c>
      <c r="L26" s="5">
        <f t="shared" si="0"/>
        <v>10845</v>
      </c>
      <c r="M26" s="5">
        <f t="shared" si="1"/>
        <v>2045</v>
      </c>
    </row>
    <row r="27" spans="1:13" x14ac:dyDescent="0.25">
      <c r="A27" s="66" t="s">
        <v>1500</v>
      </c>
      <c r="B27" s="66" t="s">
        <v>1518</v>
      </c>
      <c r="C27" s="5" t="s">
        <v>1519</v>
      </c>
      <c r="D27" s="66" t="s">
        <v>1520</v>
      </c>
      <c r="E27" s="57">
        <v>7.22</v>
      </c>
      <c r="F27">
        <v>7.22</v>
      </c>
      <c r="G27" s="17" t="s">
        <v>13</v>
      </c>
      <c r="H27" s="57">
        <v>7.22</v>
      </c>
      <c r="I27" s="5" t="s">
        <v>92</v>
      </c>
      <c r="J27" s="5" t="s">
        <v>110</v>
      </c>
      <c r="K27">
        <v>1000</v>
      </c>
      <c r="L27" s="5">
        <f t="shared" si="0"/>
        <v>7220</v>
      </c>
      <c r="M27" s="5">
        <f t="shared" si="1"/>
        <v>2054</v>
      </c>
    </row>
    <row r="28" spans="1:13" x14ac:dyDescent="0.25">
      <c r="A28" s="66" t="s">
        <v>1500</v>
      </c>
      <c r="B28" s="66" t="s">
        <v>1435</v>
      </c>
      <c r="C28" s="5" t="s">
        <v>1436</v>
      </c>
      <c r="D28" s="66" t="s">
        <v>1437</v>
      </c>
      <c r="E28" s="57">
        <v>7.22</v>
      </c>
      <c r="F28">
        <v>7.2248999999999999</v>
      </c>
      <c r="G28" s="17" t="s">
        <v>447</v>
      </c>
      <c r="H28" s="57">
        <v>7.2327000000000004</v>
      </c>
      <c r="I28" s="5" t="s">
        <v>93</v>
      </c>
      <c r="J28" s="5" t="s">
        <v>108</v>
      </c>
      <c r="K28">
        <v>1500</v>
      </c>
      <c r="L28" s="5">
        <f t="shared" si="0"/>
        <v>10849.050000000001</v>
      </c>
      <c r="M28" s="5">
        <f t="shared" si="1"/>
        <v>2049</v>
      </c>
    </row>
    <row r="29" spans="1:13" x14ac:dyDescent="0.25">
      <c r="A29" s="66" t="s">
        <v>1500</v>
      </c>
      <c r="B29" s="66" t="s">
        <v>1424</v>
      </c>
      <c r="C29" s="5" t="s">
        <v>1425</v>
      </c>
      <c r="D29" s="66" t="s">
        <v>1426</v>
      </c>
      <c r="E29" s="57">
        <v>7.25</v>
      </c>
      <c r="F29">
        <v>7.2371999999999996</v>
      </c>
      <c r="G29" s="17" t="s">
        <v>447</v>
      </c>
      <c r="H29" s="57">
        <v>7.2496</v>
      </c>
      <c r="I29" s="5" t="s">
        <v>93</v>
      </c>
      <c r="J29" s="5" t="s">
        <v>108</v>
      </c>
      <c r="K29">
        <v>1500</v>
      </c>
      <c r="L29" s="5">
        <f t="shared" si="0"/>
        <v>10874.4</v>
      </c>
      <c r="M29" s="5">
        <f t="shared" si="1"/>
        <v>2044</v>
      </c>
    </row>
    <row r="30" spans="1:13" x14ac:dyDescent="0.25">
      <c r="A30" s="66" t="s">
        <v>1500</v>
      </c>
      <c r="B30" s="66" t="s">
        <v>1411</v>
      </c>
      <c r="C30" s="5" t="s">
        <v>1412</v>
      </c>
      <c r="D30" s="66" t="s">
        <v>1413</v>
      </c>
      <c r="E30" s="57">
        <v>7.24</v>
      </c>
      <c r="F30">
        <v>7.2130000000000001</v>
      </c>
      <c r="G30" s="17" t="s">
        <v>447</v>
      </c>
      <c r="H30" s="57">
        <v>7.2196999999999996</v>
      </c>
      <c r="I30" s="5" t="s">
        <v>93</v>
      </c>
      <c r="J30" s="5" t="s">
        <v>108</v>
      </c>
      <c r="K30">
        <v>1500</v>
      </c>
      <c r="L30" s="5">
        <f t="shared" si="0"/>
        <v>10829.55</v>
      </c>
      <c r="M30" s="5">
        <f t="shared" si="1"/>
        <v>2039</v>
      </c>
    </row>
    <row r="31" spans="1:13" x14ac:dyDescent="0.25">
      <c r="A31" s="66" t="s">
        <v>1500</v>
      </c>
      <c r="B31" s="66" t="s">
        <v>1389</v>
      </c>
      <c r="C31" s="5" t="s">
        <v>1390</v>
      </c>
      <c r="D31" s="66" t="s">
        <v>1391</v>
      </c>
      <c r="E31" s="66">
        <v>7.2</v>
      </c>
      <c r="F31">
        <v>7.1980000000000004</v>
      </c>
      <c r="G31" s="17" t="s">
        <v>447</v>
      </c>
      <c r="H31" s="66">
        <v>7.1993999999999998</v>
      </c>
      <c r="I31" s="5" t="s">
        <v>93</v>
      </c>
      <c r="J31" s="5" t="s">
        <v>108</v>
      </c>
      <c r="K31">
        <v>1500</v>
      </c>
      <c r="L31" s="5">
        <f t="shared" si="0"/>
        <v>10799.1</v>
      </c>
      <c r="M31" s="5">
        <f t="shared" si="1"/>
        <v>2034</v>
      </c>
    </row>
    <row r="32" spans="1:13" x14ac:dyDescent="0.25">
      <c r="A32" s="66" t="s">
        <v>1521</v>
      </c>
      <c r="B32" s="66" t="s">
        <v>1522</v>
      </c>
      <c r="C32" s="5" t="s">
        <v>1523</v>
      </c>
      <c r="D32" s="66" t="s">
        <v>1524</v>
      </c>
      <c r="E32" s="69">
        <v>7</v>
      </c>
      <c r="F32" s="4">
        <v>6.9922000000000004</v>
      </c>
      <c r="G32" s="17" t="s">
        <v>13</v>
      </c>
      <c r="H32" s="69">
        <v>7</v>
      </c>
      <c r="I32" s="5" t="s">
        <v>148</v>
      </c>
      <c r="J32" s="5" t="s">
        <v>1551</v>
      </c>
      <c r="K32">
        <v>1000</v>
      </c>
      <c r="L32" s="5">
        <f t="shared" si="0"/>
        <v>7000</v>
      </c>
      <c r="M32" s="5">
        <f t="shared" si="1"/>
        <v>2029</v>
      </c>
    </row>
    <row r="33" spans="1:13" x14ac:dyDescent="0.25">
      <c r="A33" s="66" t="s">
        <v>1521</v>
      </c>
      <c r="B33" s="66" t="s">
        <v>1525</v>
      </c>
      <c r="C33" s="5" t="s">
        <v>1526</v>
      </c>
      <c r="D33" s="66" t="s">
        <v>1527</v>
      </c>
      <c r="E33" s="69">
        <v>7.1</v>
      </c>
      <c r="F33" s="4">
        <v>7.0944000000000003</v>
      </c>
      <c r="G33" s="17" t="s">
        <v>13</v>
      </c>
      <c r="H33" s="69">
        <v>7.1</v>
      </c>
      <c r="I33" s="5" t="s">
        <v>93</v>
      </c>
      <c r="J33" s="5" t="s">
        <v>108</v>
      </c>
      <c r="K33">
        <v>1500</v>
      </c>
      <c r="L33" s="5">
        <f t="shared" si="0"/>
        <v>10650</v>
      </c>
      <c r="M33" s="5">
        <f t="shared" si="1"/>
        <v>2033</v>
      </c>
    </row>
    <row r="34" spans="1:13" x14ac:dyDescent="0.25">
      <c r="A34" s="66" t="s">
        <v>1521</v>
      </c>
      <c r="B34" s="66" t="s">
        <v>1528</v>
      </c>
      <c r="C34" s="5" t="s">
        <v>1529</v>
      </c>
      <c r="D34" s="66" t="s">
        <v>1527</v>
      </c>
      <c r="E34" s="57">
        <v>7.11</v>
      </c>
      <c r="F34" s="4">
        <v>7.1047000000000002</v>
      </c>
      <c r="G34" s="17" t="s">
        <v>13</v>
      </c>
      <c r="H34" s="57">
        <v>7.11</v>
      </c>
      <c r="I34" s="5" t="s">
        <v>90</v>
      </c>
      <c r="J34" s="5" t="s">
        <v>99</v>
      </c>
      <c r="K34">
        <v>2000</v>
      </c>
      <c r="L34" s="5">
        <f t="shared" si="0"/>
        <v>14220</v>
      </c>
      <c r="M34" s="5">
        <f t="shared" si="1"/>
        <v>2033</v>
      </c>
    </row>
    <row r="35" spans="1:13" x14ac:dyDescent="0.25">
      <c r="A35" s="66" t="s">
        <v>1521</v>
      </c>
      <c r="B35" s="66" t="s">
        <v>1530</v>
      </c>
      <c r="C35" s="5" t="s">
        <v>1531</v>
      </c>
      <c r="D35" s="66" t="s">
        <v>1532</v>
      </c>
      <c r="E35" s="57">
        <v>7.1</v>
      </c>
      <c r="F35" s="4">
        <v>7.1</v>
      </c>
      <c r="G35" s="17" t="s">
        <v>13</v>
      </c>
      <c r="H35" s="57">
        <v>7.1</v>
      </c>
      <c r="I35" s="5" t="s">
        <v>92</v>
      </c>
      <c r="J35" s="5" t="s">
        <v>110</v>
      </c>
      <c r="K35">
        <v>1000</v>
      </c>
      <c r="L35" s="5">
        <f t="shared" si="0"/>
        <v>7100</v>
      </c>
      <c r="M35" s="5">
        <f t="shared" si="1"/>
        <v>2034</v>
      </c>
    </row>
    <row r="36" spans="1:13" x14ac:dyDescent="0.25">
      <c r="A36" s="66" t="s">
        <v>1521</v>
      </c>
      <c r="B36" s="66" t="s">
        <v>1533</v>
      </c>
      <c r="C36" s="5" t="s">
        <v>1534</v>
      </c>
      <c r="D36" s="66" t="s">
        <v>1532</v>
      </c>
      <c r="E36" s="57">
        <v>7.13</v>
      </c>
      <c r="F36" s="4">
        <v>7.1281999999999996</v>
      </c>
      <c r="G36" s="17" t="s">
        <v>13</v>
      </c>
      <c r="H36" s="57">
        <v>7.13</v>
      </c>
      <c r="I36" s="5" t="s">
        <v>91</v>
      </c>
      <c r="J36" s="5" t="s">
        <v>104</v>
      </c>
      <c r="K36">
        <v>500</v>
      </c>
      <c r="L36" s="5">
        <f t="shared" si="0"/>
        <v>3565</v>
      </c>
      <c r="M36" s="5">
        <f t="shared" si="1"/>
        <v>2034</v>
      </c>
    </row>
    <row r="37" spans="1:13" x14ac:dyDescent="0.25">
      <c r="A37" s="66" t="s">
        <v>1521</v>
      </c>
      <c r="B37" s="66" t="s">
        <v>1535</v>
      </c>
      <c r="C37" s="5" t="s">
        <v>1536</v>
      </c>
      <c r="D37" s="66" t="s">
        <v>1537</v>
      </c>
      <c r="E37" s="57">
        <v>7.12</v>
      </c>
      <c r="F37" s="4">
        <v>7.1177999999999999</v>
      </c>
      <c r="G37" s="17" t="s">
        <v>13</v>
      </c>
      <c r="H37" s="57">
        <v>7.12</v>
      </c>
      <c r="I37" s="5" t="s">
        <v>93</v>
      </c>
      <c r="J37" s="5" t="s">
        <v>108</v>
      </c>
      <c r="K37">
        <v>1500</v>
      </c>
      <c r="L37" s="5">
        <f t="shared" si="0"/>
        <v>10680</v>
      </c>
      <c r="M37" s="5">
        <f t="shared" si="1"/>
        <v>2036</v>
      </c>
    </row>
    <row r="38" spans="1:13" x14ac:dyDescent="0.25">
      <c r="A38" s="66" t="s">
        <v>1521</v>
      </c>
      <c r="B38" s="66" t="s">
        <v>1538</v>
      </c>
      <c r="C38" s="5" t="s">
        <v>1539</v>
      </c>
      <c r="D38" s="66" t="s">
        <v>1537</v>
      </c>
      <c r="E38" s="57">
        <v>7.13</v>
      </c>
      <c r="F38" s="4">
        <v>7.1242999999999999</v>
      </c>
      <c r="G38" s="17" t="s">
        <v>13</v>
      </c>
      <c r="H38" s="57">
        <v>7.13</v>
      </c>
      <c r="I38" s="5" t="s">
        <v>95</v>
      </c>
      <c r="J38" s="5" t="s">
        <v>105</v>
      </c>
      <c r="K38">
        <v>1000</v>
      </c>
      <c r="L38" s="5">
        <f t="shared" si="0"/>
        <v>7130</v>
      </c>
      <c r="M38" s="5">
        <f t="shared" si="1"/>
        <v>2036</v>
      </c>
    </row>
    <row r="39" spans="1:13" x14ac:dyDescent="0.25">
      <c r="A39" s="66" t="s">
        <v>1521</v>
      </c>
      <c r="B39" s="66" t="s">
        <v>1540</v>
      </c>
      <c r="C39" s="5" t="s">
        <v>1541</v>
      </c>
      <c r="D39" s="66" t="s">
        <v>1537</v>
      </c>
      <c r="E39" s="57">
        <v>7.13</v>
      </c>
      <c r="F39" s="4">
        <v>7.1295000000000002</v>
      </c>
      <c r="G39" s="17" t="s">
        <v>13</v>
      </c>
      <c r="H39" s="57">
        <v>7.13</v>
      </c>
      <c r="I39" s="5" t="s">
        <v>150</v>
      </c>
      <c r="J39" s="5" t="s">
        <v>968</v>
      </c>
      <c r="K39">
        <v>500</v>
      </c>
      <c r="L39" s="5">
        <f t="shared" si="0"/>
        <v>3565</v>
      </c>
      <c r="M39" s="5">
        <f t="shared" si="1"/>
        <v>2036</v>
      </c>
    </row>
    <row r="40" spans="1:13" x14ac:dyDescent="0.25">
      <c r="A40" s="66" t="s">
        <v>1521</v>
      </c>
      <c r="B40" s="66" t="s">
        <v>1542</v>
      </c>
      <c r="C40" s="5" t="s">
        <v>1543</v>
      </c>
      <c r="D40" s="66" t="s">
        <v>1544</v>
      </c>
      <c r="E40" s="57">
        <v>7.13</v>
      </c>
      <c r="F40" s="4">
        <v>7.1285999999999996</v>
      </c>
      <c r="G40" s="17" t="s">
        <v>13</v>
      </c>
      <c r="H40" s="57">
        <v>7.13</v>
      </c>
      <c r="I40" s="5" t="s">
        <v>93</v>
      </c>
      <c r="J40" s="5" t="s">
        <v>108</v>
      </c>
      <c r="K40">
        <v>1500</v>
      </c>
      <c r="L40" s="5">
        <f t="shared" si="0"/>
        <v>10695</v>
      </c>
      <c r="M40" s="5">
        <f t="shared" si="1"/>
        <v>2037</v>
      </c>
    </row>
    <row r="41" spans="1:13" x14ac:dyDescent="0.25">
      <c r="A41" s="66" t="s">
        <v>1521</v>
      </c>
      <c r="B41" s="66" t="s">
        <v>1545</v>
      </c>
      <c r="C41" s="5" t="s">
        <v>1546</v>
      </c>
      <c r="D41" s="66" t="s">
        <v>1547</v>
      </c>
      <c r="E41" s="57">
        <v>7.13</v>
      </c>
      <c r="F41" s="4">
        <v>7.1292</v>
      </c>
      <c r="G41" s="17" t="s">
        <v>13</v>
      </c>
      <c r="H41" s="57">
        <v>7.13</v>
      </c>
      <c r="I41" s="5" t="s">
        <v>93</v>
      </c>
      <c r="J41" s="5" t="s">
        <v>108</v>
      </c>
      <c r="K41">
        <v>1500</v>
      </c>
      <c r="L41" s="5">
        <f t="shared" si="0"/>
        <v>10695</v>
      </c>
      <c r="M41" s="5">
        <f t="shared" si="1"/>
        <v>2043</v>
      </c>
    </row>
    <row r="42" spans="1:13" x14ac:dyDescent="0.25">
      <c r="A42" s="66" t="s">
        <v>1521</v>
      </c>
      <c r="B42" s="66" t="s">
        <v>1548</v>
      </c>
      <c r="C42" s="5" t="s">
        <v>1549</v>
      </c>
      <c r="D42" s="66" t="s">
        <v>1550</v>
      </c>
      <c r="E42" s="57">
        <v>7.14</v>
      </c>
      <c r="F42" s="4">
        <v>7.1333000000000002</v>
      </c>
      <c r="G42" s="17" t="s">
        <v>13</v>
      </c>
      <c r="H42" s="57">
        <v>7.14</v>
      </c>
      <c r="I42" s="5" t="s">
        <v>94</v>
      </c>
      <c r="J42" s="5" t="s">
        <v>1031</v>
      </c>
      <c r="K42">
        <v>1500</v>
      </c>
      <c r="L42" s="5">
        <f t="shared" si="0"/>
        <v>10710</v>
      </c>
      <c r="M42" s="5">
        <f t="shared" si="1"/>
        <v>2047</v>
      </c>
    </row>
    <row r="43" spans="1:13" x14ac:dyDescent="0.25">
      <c r="A43" s="66" t="s">
        <v>1556</v>
      </c>
      <c r="B43" s="66" t="s">
        <v>1557</v>
      </c>
      <c r="C43" s="5" t="s">
        <v>1558</v>
      </c>
      <c r="D43" s="66" t="s">
        <v>1559</v>
      </c>
      <c r="E43" s="57">
        <v>6.95</v>
      </c>
      <c r="F43" s="74">
        <v>6.9462000000000002</v>
      </c>
      <c r="G43" s="17" t="s">
        <v>13</v>
      </c>
      <c r="H43" s="57">
        <v>6.95</v>
      </c>
      <c r="I43" s="5" t="s">
        <v>87</v>
      </c>
      <c r="J43" s="5" t="s">
        <v>101</v>
      </c>
      <c r="K43">
        <v>3000</v>
      </c>
      <c r="L43" s="5">
        <f t="shared" si="0"/>
        <v>20850</v>
      </c>
      <c r="M43" s="5">
        <f t="shared" si="1"/>
        <v>2028</v>
      </c>
    </row>
    <row r="44" spans="1:13" x14ac:dyDescent="0.25">
      <c r="A44" s="66" t="s">
        <v>1556</v>
      </c>
      <c r="B44" s="66" t="s">
        <v>1560</v>
      </c>
      <c r="C44" s="5" t="s">
        <v>1561</v>
      </c>
      <c r="D44" s="66" t="s">
        <v>1562</v>
      </c>
      <c r="E44" s="57">
        <v>7.03</v>
      </c>
      <c r="F44">
        <v>7.0269000000000004</v>
      </c>
      <c r="G44" s="17" t="s">
        <v>13</v>
      </c>
      <c r="H44" s="57">
        <v>7.03</v>
      </c>
      <c r="I44" s="5" t="s">
        <v>148</v>
      </c>
      <c r="J44" s="5" t="s">
        <v>1551</v>
      </c>
      <c r="K44">
        <v>1000</v>
      </c>
      <c r="L44" s="5">
        <f t="shared" si="0"/>
        <v>7030</v>
      </c>
      <c r="M44" s="5">
        <f t="shared" si="1"/>
        <v>2030</v>
      </c>
    </row>
    <row r="45" spans="1:13" x14ac:dyDescent="0.25">
      <c r="A45" s="66" t="s">
        <v>1556</v>
      </c>
      <c r="B45" s="66" t="s">
        <v>1563</v>
      </c>
      <c r="C45" s="5" t="s">
        <v>1564</v>
      </c>
      <c r="D45" s="66" t="s">
        <v>1565</v>
      </c>
      <c r="E45" s="57">
        <v>7.05</v>
      </c>
      <c r="F45">
        <v>7.05</v>
      </c>
      <c r="G45" s="17" t="s">
        <v>13</v>
      </c>
      <c r="H45" s="57">
        <v>7.05</v>
      </c>
      <c r="I45" s="5" t="s">
        <v>91</v>
      </c>
      <c r="J45" s="5" t="s">
        <v>104</v>
      </c>
      <c r="K45">
        <v>250</v>
      </c>
      <c r="L45" s="5">
        <f t="shared" si="0"/>
        <v>1762.5</v>
      </c>
      <c r="M45" s="5">
        <f t="shared" si="1"/>
        <v>2031</v>
      </c>
    </row>
    <row r="46" spans="1:13" x14ac:dyDescent="0.25">
      <c r="A46" s="66" t="s">
        <v>1556</v>
      </c>
      <c r="B46" s="66" t="s">
        <v>1566</v>
      </c>
      <c r="C46" s="5" t="s">
        <v>1567</v>
      </c>
      <c r="D46" s="66" t="s">
        <v>1568</v>
      </c>
      <c r="E46" s="57">
        <v>7.07</v>
      </c>
      <c r="F46">
        <v>7.0620000000000003</v>
      </c>
      <c r="G46" s="17" t="s">
        <v>13</v>
      </c>
      <c r="H46" s="57">
        <v>7.07</v>
      </c>
      <c r="I46" s="5" t="s">
        <v>93</v>
      </c>
      <c r="J46" s="5" t="s">
        <v>108</v>
      </c>
      <c r="K46">
        <v>1500</v>
      </c>
      <c r="L46" s="5">
        <f t="shared" si="0"/>
        <v>10605</v>
      </c>
      <c r="M46" s="5">
        <f t="shared" si="1"/>
        <v>2032</v>
      </c>
    </row>
    <row r="47" spans="1:13" x14ac:dyDescent="0.25">
      <c r="A47" s="66" t="s">
        <v>1556</v>
      </c>
      <c r="B47" s="66" t="s">
        <v>1569</v>
      </c>
      <c r="C47" s="5" t="s">
        <v>1570</v>
      </c>
      <c r="D47" s="66" t="s">
        <v>1571</v>
      </c>
      <c r="E47" s="57">
        <v>7.12</v>
      </c>
      <c r="F47">
        <v>7.1035000000000004</v>
      </c>
      <c r="G47" s="17" t="s">
        <v>13</v>
      </c>
      <c r="H47" s="57">
        <v>7.12</v>
      </c>
      <c r="I47" s="5" t="s">
        <v>90</v>
      </c>
      <c r="J47" s="5" t="s">
        <v>99</v>
      </c>
      <c r="K47">
        <v>2000</v>
      </c>
      <c r="L47" s="5">
        <f t="shared" si="0"/>
        <v>14240</v>
      </c>
      <c r="M47" s="5">
        <f t="shared" si="1"/>
        <v>2033</v>
      </c>
    </row>
    <row r="48" spans="1:13" x14ac:dyDescent="0.25">
      <c r="A48" s="66" t="s">
        <v>1556</v>
      </c>
      <c r="B48" s="66" t="s">
        <v>1572</v>
      </c>
      <c r="C48" s="5" t="s">
        <v>1573</v>
      </c>
      <c r="D48" s="66" t="s">
        <v>1574</v>
      </c>
      <c r="E48" s="57">
        <v>7.1</v>
      </c>
      <c r="F48">
        <v>7.1</v>
      </c>
      <c r="G48" s="17" t="s">
        <v>13</v>
      </c>
      <c r="H48" s="57">
        <v>7.1</v>
      </c>
      <c r="I48" s="5" t="s">
        <v>88</v>
      </c>
      <c r="J48" s="5" t="s">
        <v>103</v>
      </c>
      <c r="K48">
        <v>1500</v>
      </c>
      <c r="L48" s="5">
        <f t="shared" si="0"/>
        <v>10650</v>
      </c>
      <c r="M48" s="5">
        <f t="shared" si="1"/>
        <v>2034</v>
      </c>
    </row>
    <row r="49" spans="1:13" x14ac:dyDescent="0.25">
      <c r="A49" s="66" t="s">
        <v>1556</v>
      </c>
      <c r="B49" s="66" t="s">
        <v>1575</v>
      </c>
      <c r="C49" s="5" t="s">
        <v>1576</v>
      </c>
      <c r="D49" s="66" t="s">
        <v>1574</v>
      </c>
      <c r="E49" s="57">
        <v>7.12</v>
      </c>
      <c r="F49">
        <v>7.1173999999999999</v>
      </c>
      <c r="G49" s="17" t="s">
        <v>13</v>
      </c>
      <c r="H49" s="57">
        <v>7.12</v>
      </c>
      <c r="I49" s="5" t="s">
        <v>190</v>
      </c>
      <c r="J49" s="5" t="s">
        <v>962</v>
      </c>
      <c r="K49">
        <v>150</v>
      </c>
      <c r="L49" s="5">
        <f t="shared" si="0"/>
        <v>1068</v>
      </c>
      <c r="M49" s="5">
        <f t="shared" si="1"/>
        <v>2034</v>
      </c>
    </row>
    <row r="50" spans="1:13" x14ac:dyDescent="0.25">
      <c r="A50" s="66" t="s">
        <v>1556</v>
      </c>
      <c r="B50" s="66" t="s">
        <v>1577</v>
      </c>
      <c r="C50" s="5" t="s">
        <v>1578</v>
      </c>
      <c r="D50" s="66" t="s">
        <v>1579</v>
      </c>
      <c r="E50" s="57">
        <v>7.11</v>
      </c>
      <c r="F50">
        <v>7.0986000000000002</v>
      </c>
      <c r="G50" s="17" t="s">
        <v>13</v>
      </c>
      <c r="H50" s="57">
        <v>7.11</v>
      </c>
      <c r="I50" s="5" t="s">
        <v>93</v>
      </c>
      <c r="J50" s="5" t="s">
        <v>108</v>
      </c>
      <c r="K50">
        <v>1500</v>
      </c>
      <c r="L50" s="5">
        <f t="shared" si="0"/>
        <v>10665</v>
      </c>
      <c r="M50" s="5">
        <f t="shared" si="1"/>
        <v>2036</v>
      </c>
    </row>
    <row r="51" spans="1:13" x14ac:dyDescent="0.25">
      <c r="A51" s="66" t="s">
        <v>1556</v>
      </c>
      <c r="B51" s="66" t="s">
        <v>1580</v>
      </c>
      <c r="C51" s="5" t="s">
        <v>1581</v>
      </c>
      <c r="D51" s="66" t="s">
        <v>1579</v>
      </c>
      <c r="E51" s="57">
        <v>7.12</v>
      </c>
      <c r="F51">
        <v>7.1131000000000002</v>
      </c>
      <c r="G51" s="17" t="s">
        <v>13</v>
      </c>
      <c r="H51" s="57">
        <v>7.12</v>
      </c>
      <c r="I51" s="5" t="s">
        <v>95</v>
      </c>
      <c r="J51" s="5" t="s">
        <v>105</v>
      </c>
      <c r="K51">
        <v>1000</v>
      </c>
      <c r="L51" s="5">
        <f t="shared" si="0"/>
        <v>7120</v>
      </c>
      <c r="M51" s="5">
        <f t="shared" si="1"/>
        <v>2036</v>
      </c>
    </row>
    <row r="52" spans="1:13" x14ac:dyDescent="0.25">
      <c r="A52" s="66" t="s">
        <v>1556</v>
      </c>
      <c r="B52" s="66" t="s">
        <v>1582</v>
      </c>
      <c r="C52" s="5" t="s">
        <v>1583</v>
      </c>
      <c r="D52" s="66" t="s">
        <v>1579</v>
      </c>
      <c r="E52" s="57">
        <v>7.12</v>
      </c>
      <c r="F52">
        <v>7.1105</v>
      </c>
      <c r="G52" s="17" t="s">
        <v>13</v>
      </c>
      <c r="H52" s="57">
        <v>7.12</v>
      </c>
      <c r="I52" s="5" t="s">
        <v>189</v>
      </c>
      <c r="J52" s="5" t="s">
        <v>965</v>
      </c>
      <c r="K52">
        <v>2500</v>
      </c>
      <c r="L52" s="5">
        <f t="shared" si="0"/>
        <v>17800</v>
      </c>
      <c r="M52" s="5">
        <f t="shared" si="1"/>
        <v>2036</v>
      </c>
    </row>
    <row r="53" spans="1:13" x14ac:dyDescent="0.25">
      <c r="A53" s="66" t="s">
        <v>1556</v>
      </c>
      <c r="B53" s="66" t="s">
        <v>1584</v>
      </c>
      <c r="C53" s="5" t="s">
        <v>1585</v>
      </c>
      <c r="D53" s="66" t="s">
        <v>1586</v>
      </c>
      <c r="E53" s="57">
        <v>7.12</v>
      </c>
      <c r="F53">
        <v>7.1158999999999999</v>
      </c>
      <c r="G53" s="17" t="s">
        <v>13</v>
      </c>
      <c r="H53" s="57">
        <v>7.12</v>
      </c>
      <c r="I53" s="5" t="s">
        <v>93</v>
      </c>
      <c r="J53" s="5" t="s">
        <v>108</v>
      </c>
      <c r="K53">
        <v>1500</v>
      </c>
      <c r="L53" s="5">
        <f t="shared" si="0"/>
        <v>10680</v>
      </c>
      <c r="M53" s="5">
        <f t="shared" si="1"/>
        <v>2038</v>
      </c>
    </row>
    <row r="54" spans="1:13" x14ac:dyDescent="0.25">
      <c r="A54" s="66" t="s">
        <v>1556</v>
      </c>
      <c r="B54" s="66" t="s">
        <v>1587</v>
      </c>
      <c r="C54" s="5" t="s">
        <v>1588</v>
      </c>
      <c r="D54" s="66" t="s">
        <v>1589</v>
      </c>
      <c r="E54" s="57">
        <v>7.13</v>
      </c>
      <c r="F54">
        <v>7.1214000000000004</v>
      </c>
      <c r="G54" s="17" t="s">
        <v>13</v>
      </c>
      <c r="H54" s="57">
        <v>7.13</v>
      </c>
      <c r="I54" s="5" t="s">
        <v>88</v>
      </c>
      <c r="J54" s="5" t="s">
        <v>103</v>
      </c>
      <c r="K54">
        <v>1500</v>
      </c>
      <c r="L54" s="5">
        <f t="shared" si="0"/>
        <v>10695</v>
      </c>
      <c r="M54" s="5">
        <f t="shared" si="1"/>
        <v>2039</v>
      </c>
    </row>
    <row r="55" spans="1:13" x14ac:dyDescent="0.25">
      <c r="A55" s="66" t="s">
        <v>1556</v>
      </c>
      <c r="B55" s="66" t="s">
        <v>1590</v>
      </c>
      <c r="C55" s="5" t="s">
        <v>1591</v>
      </c>
      <c r="D55" s="66" t="s">
        <v>1592</v>
      </c>
      <c r="E55" s="57">
        <v>7.15</v>
      </c>
      <c r="F55">
        <v>7.1402000000000001</v>
      </c>
      <c r="G55" s="17" t="s">
        <v>13</v>
      </c>
      <c r="H55" s="57">
        <v>7.15</v>
      </c>
      <c r="I55" s="5" t="s">
        <v>88</v>
      </c>
      <c r="J55" s="5" t="s">
        <v>103</v>
      </c>
      <c r="K55">
        <v>1000</v>
      </c>
      <c r="L55" s="5">
        <f t="shared" si="0"/>
        <v>7150</v>
      </c>
      <c r="M55" s="5">
        <f t="shared" si="1"/>
        <v>2042</v>
      </c>
    </row>
    <row r="56" spans="1:13" x14ac:dyDescent="0.25">
      <c r="A56" s="66" t="s">
        <v>1556</v>
      </c>
      <c r="B56" s="66" t="s">
        <v>1593</v>
      </c>
      <c r="C56" s="5" t="s">
        <v>1594</v>
      </c>
      <c r="D56" s="66" t="s">
        <v>1595</v>
      </c>
      <c r="E56" s="57">
        <v>7.12</v>
      </c>
      <c r="F56">
        <v>7.1167999999999996</v>
      </c>
      <c r="G56" s="17" t="s">
        <v>13</v>
      </c>
      <c r="H56" s="57">
        <v>7.12</v>
      </c>
      <c r="I56" s="5" t="s">
        <v>93</v>
      </c>
      <c r="J56" s="5" t="s">
        <v>108</v>
      </c>
      <c r="K56">
        <v>1500</v>
      </c>
      <c r="L56" s="5">
        <f t="shared" si="0"/>
        <v>10680</v>
      </c>
      <c r="M56" s="5">
        <f t="shared" si="1"/>
        <v>2043</v>
      </c>
    </row>
    <row r="57" spans="1:13" x14ac:dyDescent="0.25">
      <c r="A57" s="66" t="s">
        <v>1556</v>
      </c>
      <c r="B57" s="66" t="s">
        <v>1596</v>
      </c>
      <c r="C57" s="5" t="s">
        <v>1597</v>
      </c>
      <c r="D57" s="66" t="s">
        <v>1595</v>
      </c>
      <c r="E57" s="57">
        <v>7.14</v>
      </c>
      <c r="F57">
        <v>7.13</v>
      </c>
      <c r="G57" s="17" t="s">
        <v>13</v>
      </c>
      <c r="H57" s="57">
        <v>7.14</v>
      </c>
      <c r="I57" s="5" t="s">
        <v>189</v>
      </c>
      <c r="J57" s="5" t="s">
        <v>965</v>
      </c>
      <c r="K57">
        <v>2500</v>
      </c>
      <c r="L57" s="5">
        <f t="shared" si="0"/>
        <v>17850</v>
      </c>
      <c r="M57" s="5">
        <f t="shared" si="1"/>
        <v>2043</v>
      </c>
    </row>
    <row r="58" spans="1:13" x14ac:dyDescent="0.25">
      <c r="A58" s="66" t="s">
        <v>1556</v>
      </c>
      <c r="B58" s="66" t="s">
        <v>1598</v>
      </c>
      <c r="C58" s="5" t="s">
        <v>1599</v>
      </c>
      <c r="D58" s="66" t="s">
        <v>1600</v>
      </c>
      <c r="E58" s="57">
        <v>7.15</v>
      </c>
      <c r="F58">
        <v>7.1498999999999997</v>
      </c>
      <c r="G58" s="17" t="s">
        <v>13</v>
      </c>
      <c r="H58" s="57">
        <v>7.15</v>
      </c>
      <c r="I58" s="5" t="s">
        <v>89</v>
      </c>
      <c r="J58" s="5" t="s">
        <v>102</v>
      </c>
      <c r="K58">
        <v>1000</v>
      </c>
      <c r="L58" s="5">
        <f t="shared" si="0"/>
        <v>7150</v>
      </c>
      <c r="M58" s="5">
        <f t="shared" si="1"/>
        <v>2044</v>
      </c>
    </row>
    <row r="59" spans="1:13" x14ac:dyDescent="0.25">
      <c r="A59" s="66" t="s">
        <v>1556</v>
      </c>
      <c r="B59" s="66" t="s">
        <v>1601</v>
      </c>
      <c r="C59" s="5" t="s">
        <v>1602</v>
      </c>
      <c r="D59" s="66" t="s">
        <v>1600</v>
      </c>
      <c r="E59" s="57">
        <v>7.15</v>
      </c>
      <c r="F59">
        <v>7.1426999999999996</v>
      </c>
      <c r="G59" s="17" t="s">
        <v>13</v>
      </c>
      <c r="H59" s="57">
        <v>7.15</v>
      </c>
      <c r="I59" s="5" t="s">
        <v>187</v>
      </c>
      <c r="J59" s="5" t="s">
        <v>969</v>
      </c>
      <c r="K59">
        <v>2500</v>
      </c>
      <c r="L59" s="5">
        <f t="shared" si="0"/>
        <v>17875</v>
      </c>
      <c r="M59" s="5">
        <f t="shared" si="1"/>
        <v>2044</v>
      </c>
    </row>
    <row r="60" spans="1:13" x14ac:dyDescent="0.25">
      <c r="A60" s="66" t="s">
        <v>1556</v>
      </c>
      <c r="B60" s="66" t="s">
        <v>1603</v>
      </c>
      <c r="C60" s="5" t="s">
        <v>1604</v>
      </c>
      <c r="D60" s="66" t="s">
        <v>1605</v>
      </c>
      <c r="E60" s="57">
        <v>7.15</v>
      </c>
      <c r="F60">
        <v>7.141</v>
      </c>
      <c r="G60" s="17" t="s">
        <v>13</v>
      </c>
      <c r="H60" s="57">
        <v>7.15</v>
      </c>
      <c r="I60" s="5" t="s">
        <v>187</v>
      </c>
      <c r="J60" s="5" t="s">
        <v>969</v>
      </c>
      <c r="K60">
        <v>2500</v>
      </c>
      <c r="L60" s="5">
        <f t="shared" si="0"/>
        <v>17875</v>
      </c>
      <c r="M60" s="5">
        <f t="shared" si="1"/>
        <v>2045</v>
      </c>
    </row>
    <row r="61" spans="1:13" x14ac:dyDescent="0.25">
      <c r="A61" s="66" t="s">
        <v>1556</v>
      </c>
      <c r="B61" s="66" t="s">
        <v>1606</v>
      </c>
      <c r="C61" s="5" t="s">
        <v>1607</v>
      </c>
      <c r="D61" s="66" t="s">
        <v>1608</v>
      </c>
      <c r="E61" s="57">
        <v>7.13</v>
      </c>
      <c r="F61">
        <v>7.1275000000000004</v>
      </c>
      <c r="G61" s="17" t="s">
        <v>13</v>
      </c>
      <c r="H61" s="57">
        <v>7.13</v>
      </c>
      <c r="I61" s="5" t="s">
        <v>88</v>
      </c>
      <c r="J61" s="5" t="s">
        <v>103</v>
      </c>
      <c r="K61">
        <v>1000</v>
      </c>
      <c r="L61" s="5">
        <f t="shared" si="0"/>
        <v>7130</v>
      </c>
      <c r="M61" s="5">
        <f t="shared" si="1"/>
        <v>2046</v>
      </c>
    </row>
    <row r="62" spans="1:13" x14ac:dyDescent="0.25">
      <c r="A62" s="66" t="s">
        <v>1556</v>
      </c>
      <c r="B62" s="66" t="s">
        <v>1609</v>
      </c>
      <c r="C62" s="5" t="s">
        <v>1610</v>
      </c>
      <c r="D62" s="66" t="s">
        <v>1611</v>
      </c>
      <c r="E62" s="57">
        <v>7.14</v>
      </c>
      <c r="F62">
        <v>7.14</v>
      </c>
      <c r="G62" s="17" t="s">
        <v>13</v>
      </c>
      <c r="H62" s="57">
        <v>7.14</v>
      </c>
      <c r="I62" s="5" t="s">
        <v>89</v>
      </c>
      <c r="J62" s="5" t="s">
        <v>102</v>
      </c>
      <c r="K62">
        <v>1000</v>
      </c>
      <c r="L62" s="5">
        <f t="shared" si="0"/>
        <v>7140</v>
      </c>
      <c r="M62" s="5">
        <f t="shared" si="1"/>
        <v>2049</v>
      </c>
    </row>
    <row r="63" spans="1:13" x14ac:dyDescent="0.25">
      <c r="A63" s="66" t="s">
        <v>1556</v>
      </c>
      <c r="B63" s="66" t="s">
        <v>1501</v>
      </c>
      <c r="C63" s="5" t="s">
        <v>1502</v>
      </c>
      <c r="D63" s="66" t="s">
        <v>1503</v>
      </c>
      <c r="E63" s="57">
        <v>7.03</v>
      </c>
      <c r="F63">
        <v>7.0294999999999996</v>
      </c>
      <c r="G63" s="17" t="s">
        <v>447</v>
      </c>
      <c r="H63" s="57">
        <v>6.9709000000000003</v>
      </c>
      <c r="I63" s="5" t="s">
        <v>92</v>
      </c>
      <c r="J63" s="5" t="s">
        <v>110</v>
      </c>
      <c r="K63">
        <v>1000</v>
      </c>
      <c r="L63" s="5">
        <f t="shared" si="0"/>
        <v>6970.9000000000005</v>
      </c>
      <c r="M63" s="5">
        <f t="shared" si="1"/>
        <v>2029</v>
      </c>
    </row>
    <row r="64" spans="1:13" x14ac:dyDescent="0.25">
      <c r="A64" s="66" t="s">
        <v>1556</v>
      </c>
      <c r="B64" s="66" t="s">
        <v>1530</v>
      </c>
      <c r="C64" s="5" t="s">
        <v>1531</v>
      </c>
      <c r="D64" s="66" t="s">
        <v>1532</v>
      </c>
      <c r="E64" s="57">
        <v>7.1</v>
      </c>
      <c r="F64" s="4">
        <v>7.1</v>
      </c>
      <c r="G64" s="17" t="s">
        <v>447</v>
      </c>
      <c r="H64" s="57">
        <v>7.0898000000000003</v>
      </c>
      <c r="I64" s="5" t="s">
        <v>92</v>
      </c>
      <c r="J64" s="5" t="s">
        <v>110</v>
      </c>
      <c r="K64">
        <v>1000</v>
      </c>
      <c r="L64" s="5">
        <f t="shared" si="0"/>
        <v>7089.8</v>
      </c>
      <c r="M64" s="5">
        <f t="shared" si="1"/>
        <v>2034</v>
      </c>
    </row>
    <row r="65" spans="1:13" x14ac:dyDescent="0.25">
      <c r="A65" s="66" t="s">
        <v>1556</v>
      </c>
      <c r="B65" s="66" t="s">
        <v>1518</v>
      </c>
      <c r="C65" s="5" t="s">
        <v>1519</v>
      </c>
      <c r="D65" s="66" t="s">
        <v>1520</v>
      </c>
      <c r="E65" s="57">
        <v>7.22</v>
      </c>
      <c r="F65">
        <v>7.22</v>
      </c>
      <c r="G65" s="17" t="s">
        <v>447</v>
      </c>
      <c r="H65" s="57">
        <v>7.1310000000000002</v>
      </c>
      <c r="I65" s="5" t="s">
        <v>92</v>
      </c>
      <c r="J65" s="5" t="s">
        <v>110</v>
      </c>
      <c r="K65">
        <v>2000</v>
      </c>
      <c r="L65" s="5">
        <f t="shared" si="0"/>
        <v>14262</v>
      </c>
      <c r="M65" s="5">
        <f t="shared" si="1"/>
        <v>2054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Normal="100" workbookViewId="0">
      <selection activeCell="J2" sqref="J2"/>
    </sheetView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5" t="s">
        <v>14</v>
      </c>
      <c r="B2" s="15" t="s">
        <v>15</v>
      </c>
      <c r="C2" s="15" t="s">
        <v>16</v>
      </c>
      <c r="D2" s="15" t="s">
        <v>17</v>
      </c>
      <c r="E2" s="20">
        <v>7.43</v>
      </c>
      <c r="F2" s="22">
        <v>7.4203000000000001</v>
      </c>
      <c r="G2" s="17" t="s">
        <v>13</v>
      </c>
      <c r="H2" s="16">
        <v>7.43</v>
      </c>
      <c r="I2" s="5" t="s">
        <v>85</v>
      </c>
      <c r="J2" s="5" t="e">
        <f>VLOOKUP(I2,#REF!,2,FALSE)</f>
        <v>#REF!</v>
      </c>
      <c r="K2" s="21">
        <v>1000</v>
      </c>
      <c r="L2" s="5">
        <f>H2*K2</f>
        <v>7430</v>
      </c>
      <c r="M2" s="5">
        <f t="shared" ref="M2:M65" si="0">YEAR(D2)</f>
        <v>2027</v>
      </c>
    </row>
    <row r="3" spans="1:13" x14ac:dyDescent="0.25">
      <c r="A3" s="15" t="s">
        <v>14</v>
      </c>
      <c r="B3" s="15" t="s">
        <v>18</v>
      </c>
      <c r="C3" s="15" t="s">
        <v>19</v>
      </c>
      <c r="D3" s="15" t="s">
        <v>20</v>
      </c>
      <c r="E3" s="20">
        <v>7.47</v>
      </c>
      <c r="F3" s="22">
        <v>7.4561000000000002</v>
      </c>
      <c r="G3" s="17" t="s">
        <v>13</v>
      </c>
      <c r="H3" s="16">
        <v>7.47</v>
      </c>
      <c r="I3" s="5" t="s">
        <v>85</v>
      </c>
      <c r="J3" s="5" t="e">
        <f>VLOOKUP(I3,#REF!,2,FALSE)</f>
        <v>#REF!</v>
      </c>
      <c r="K3" s="21">
        <v>500</v>
      </c>
      <c r="L3" s="5">
        <f t="shared" ref="L3:L66" si="1">H3*K3</f>
        <v>3735</v>
      </c>
      <c r="M3" s="5">
        <f t="shared" si="0"/>
        <v>2028</v>
      </c>
    </row>
    <row r="4" spans="1:13" x14ac:dyDescent="0.25">
      <c r="A4" s="15" t="s">
        <v>14</v>
      </c>
      <c r="B4" s="15" t="s">
        <v>21</v>
      </c>
      <c r="C4" s="15" t="s">
        <v>22</v>
      </c>
      <c r="D4" s="15" t="s">
        <v>23</v>
      </c>
      <c r="E4" s="20">
        <v>7.74</v>
      </c>
      <c r="F4" s="22">
        <v>7.7150999999999996</v>
      </c>
      <c r="G4" s="17" t="s">
        <v>13</v>
      </c>
      <c r="H4" s="16">
        <v>7.74</v>
      </c>
      <c r="I4" s="5" t="s">
        <v>86</v>
      </c>
      <c r="J4" s="5" t="e">
        <f>VLOOKUP(I4,#REF!,2,FALSE)</f>
        <v>#REF!</v>
      </c>
      <c r="K4" s="21">
        <v>1000</v>
      </c>
      <c r="L4" s="5">
        <f t="shared" si="1"/>
        <v>7740</v>
      </c>
      <c r="M4" s="5">
        <f t="shared" si="0"/>
        <v>2032</v>
      </c>
    </row>
    <row r="5" spans="1:13" x14ac:dyDescent="0.25">
      <c r="A5" s="15" t="s">
        <v>14</v>
      </c>
      <c r="B5" s="15" t="s">
        <v>24</v>
      </c>
      <c r="C5" s="15" t="s">
        <v>25</v>
      </c>
      <c r="D5" s="15" t="s">
        <v>26</v>
      </c>
      <c r="E5" s="20">
        <v>7.74</v>
      </c>
      <c r="F5" s="22">
        <v>7.7198000000000002</v>
      </c>
      <c r="G5" s="17" t="s">
        <v>13</v>
      </c>
      <c r="H5" s="16">
        <v>7.74</v>
      </c>
      <c r="I5" s="5" t="s">
        <v>87</v>
      </c>
      <c r="J5" s="5" t="e">
        <f>VLOOKUP(I5,#REF!,2,FALSE)</f>
        <v>#REF!</v>
      </c>
      <c r="K5" s="21">
        <v>3000</v>
      </c>
      <c r="L5" s="5">
        <f t="shared" si="1"/>
        <v>23220</v>
      </c>
      <c r="M5" s="5">
        <f t="shared" si="0"/>
        <v>2034</v>
      </c>
    </row>
    <row r="6" spans="1:13" x14ac:dyDescent="0.25">
      <c r="A6" s="15" t="s">
        <v>14</v>
      </c>
      <c r="B6" s="15" t="s">
        <v>27</v>
      </c>
      <c r="C6" s="15" t="s">
        <v>28</v>
      </c>
      <c r="D6" s="15" t="s">
        <v>26</v>
      </c>
      <c r="E6" s="20">
        <v>7.74</v>
      </c>
      <c r="F6" s="22">
        <v>7.7232000000000003</v>
      </c>
      <c r="G6" s="17" t="s">
        <v>13</v>
      </c>
      <c r="H6" s="16">
        <v>7.74</v>
      </c>
      <c r="I6" s="5" t="s">
        <v>88</v>
      </c>
      <c r="J6" s="5" t="e">
        <f>VLOOKUP(I6,#REF!,2,FALSE)</f>
        <v>#REF!</v>
      </c>
      <c r="K6" s="21">
        <v>1000</v>
      </c>
      <c r="L6" s="5">
        <f t="shared" si="1"/>
        <v>7740</v>
      </c>
      <c r="M6" s="5">
        <f t="shared" si="0"/>
        <v>2034</v>
      </c>
    </row>
    <row r="7" spans="1:13" x14ac:dyDescent="0.25">
      <c r="A7" s="15" t="s">
        <v>14</v>
      </c>
      <c r="B7" s="15" t="s">
        <v>29</v>
      </c>
      <c r="C7" s="15" t="s">
        <v>30</v>
      </c>
      <c r="D7" s="15" t="s">
        <v>31</v>
      </c>
      <c r="E7" s="20">
        <v>7.73</v>
      </c>
      <c r="F7" s="22">
        <v>7.7206000000000001</v>
      </c>
      <c r="G7" s="17" t="s">
        <v>13</v>
      </c>
      <c r="H7" s="16">
        <v>7.73</v>
      </c>
      <c r="I7" s="5" t="s">
        <v>87</v>
      </c>
      <c r="J7" s="5" t="e">
        <f>VLOOKUP(I7,#REF!,2,FALSE)</f>
        <v>#REF!</v>
      </c>
      <c r="K7" s="21">
        <v>3000</v>
      </c>
      <c r="L7" s="5">
        <f t="shared" si="1"/>
        <v>23190</v>
      </c>
      <c r="M7" s="5">
        <f t="shared" si="0"/>
        <v>2035</v>
      </c>
    </row>
    <row r="8" spans="1:13" x14ac:dyDescent="0.25">
      <c r="A8" s="15" t="s">
        <v>14</v>
      </c>
      <c r="B8" s="15" t="s">
        <v>32</v>
      </c>
      <c r="C8" s="15" t="s">
        <v>33</v>
      </c>
      <c r="D8" s="15" t="s">
        <v>34</v>
      </c>
      <c r="E8" s="20">
        <v>7.74</v>
      </c>
      <c r="F8" s="22">
        <v>7.7309999999999999</v>
      </c>
      <c r="G8" s="17" t="s">
        <v>13</v>
      </c>
      <c r="H8" s="16">
        <v>7.74</v>
      </c>
      <c r="I8" s="5" t="s">
        <v>86</v>
      </c>
      <c r="J8" s="5" t="e">
        <f>VLOOKUP(I8,#REF!,2,FALSE)</f>
        <v>#REF!</v>
      </c>
      <c r="K8" s="21">
        <v>1000</v>
      </c>
      <c r="L8" s="5">
        <f t="shared" si="1"/>
        <v>7740</v>
      </c>
      <c r="M8" s="5">
        <f t="shared" si="0"/>
        <v>2036</v>
      </c>
    </row>
    <row r="9" spans="1:13" x14ac:dyDescent="0.25">
      <c r="A9" s="15" t="s">
        <v>14</v>
      </c>
      <c r="B9" s="15" t="s">
        <v>35</v>
      </c>
      <c r="C9" s="15" t="s">
        <v>36</v>
      </c>
      <c r="D9" s="15" t="s">
        <v>37</v>
      </c>
      <c r="E9" s="20">
        <v>7.78</v>
      </c>
      <c r="F9" s="22">
        <v>7.7718999999999996</v>
      </c>
      <c r="G9" s="17" t="s">
        <v>13</v>
      </c>
      <c r="H9" s="16">
        <v>7.78</v>
      </c>
      <c r="I9" s="5" t="s">
        <v>89</v>
      </c>
      <c r="J9" s="5" t="e">
        <f>VLOOKUP(I9,#REF!,2,FALSE)</f>
        <v>#REF!</v>
      </c>
      <c r="K9" s="21">
        <v>1250</v>
      </c>
      <c r="L9" s="5">
        <f t="shared" si="1"/>
        <v>9725</v>
      </c>
      <c r="M9" s="5">
        <f t="shared" si="0"/>
        <v>2037</v>
      </c>
    </row>
    <row r="10" spans="1:13" x14ac:dyDescent="0.25">
      <c r="A10" s="15" t="s">
        <v>14</v>
      </c>
      <c r="B10" s="15" t="s">
        <v>38</v>
      </c>
      <c r="C10" s="15" t="s">
        <v>39</v>
      </c>
      <c r="D10" s="15" t="s">
        <v>40</v>
      </c>
      <c r="E10" s="20">
        <v>7.79</v>
      </c>
      <c r="F10" s="22">
        <v>7.7793999999999999</v>
      </c>
      <c r="G10" s="17" t="s">
        <v>13</v>
      </c>
      <c r="H10" s="16">
        <v>7.79</v>
      </c>
      <c r="I10" s="5" t="s">
        <v>89</v>
      </c>
      <c r="J10" s="5" t="e">
        <f>VLOOKUP(I10,#REF!,2,FALSE)</f>
        <v>#REF!</v>
      </c>
      <c r="K10" s="21">
        <v>1250</v>
      </c>
      <c r="L10" s="5">
        <f t="shared" si="1"/>
        <v>9737.5</v>
      </c>
      <c r="M10" s="5">
        <f t="shared" si="0"/>
        <v>2038</v>
      </c>
    </row>
    <row r="11" spans="1:13" x14ac:dyDescent="0.25">
      <c r="A11" s="15" t="s">
        <v>14</v>
      </c>
      <c r="B11" s="15" t="s">
        <v>41</v>
      </c>
      <c r="C11" s="15" t="s">
        <v>42</v>
      </c>
      <c r="D11" s="15" t="s">
        <v>43</v>
      </c>
      <c r="E11" s="20">
        <v>7.73</v>
      </c>
      <c r="F11" s="22">
        <v>7.7298</v>
      </c>
      <c r="G11" s="17" t="s">
        <v>13</v>
      </c>
      <c r="H11" s="16">
        <v>7.73</v>
      </c>
      <c r="I11" s="5" t="s">
        <v>90</v>
      </c>
      <c r="J11" s="5" t="e">
        <f>VLOOKUP(I11,#REF!,2,FALSE)</f>
        <v>#REF!</v>
      </c>
      <c r="K11" s="21">
        <v>2000</v>
      </c>
      <c r="L11" s="5">
        <f t="shared" si="1"/>
        <v>15460</v>
      </c>
      <c r="M11" s="5">
        <f t="shared" si="0"/>
        <v>2039</v>
      </c>
    </row>
    <row r="12" spans="1:13" x14ac:dyDescent="0.25">
      <c r="A12" s="15" t="s">
        <v>14</v>
      </c>
      <c r="B12" s="15" t="s">
        <v>44</v>
      </c>
      <c r="C12" s="15" t="s">
        <v>45</v>
      </c>
      <c r="D12" s="15" t="s">
        <v>46</v>
      </c>
      <c r="E12" s="20">
        <v>7.7</v>
      </c>
      <c r="F12" s="22">
        <v>7.7</v>
      </c>
      <c r="G12" s="17" t="s">
        <v>13</v>
      </c>
      <c r="H12" s="16">
        <v>7.7</v>
      </c>
      <c r="I12" s="5" t="s">
        <v>86</v>
      </c>
      <c r="J12" s="5" t="e">
        <f>VLOOKUP(I12,#REF!,2,FALSE)</f>
        <v>#REF!</v>
      </c>
      <c r="K12" s="21">
        <v>1000</v>
      </c>
      <c r="L12" s="5">
        <f t="shared" si="1"/>
        <v>7700</v>
      </c>
      <c r="M12" s="5">
        <f t="shared" si="0"/>
        <v>2043</v>
      </c>
    </row>
    <row r="13" spans="1:13" x14ac:dyDescent="0.25">
      <c r="A13" s="15" t="s">
        <v>47</v>
      </c>
      <c r="B13" s="15" t="s">
        <v>48</v>
      </c>
      <c r="C13" s="15" t="s">
        <v>49</v>
      </c>
      <c r="D13" s="15" t="s">
        <v>50</v>
      </c>
      <c r="E13" s="20">
        <v>7.53</v>
      </c>
      <c r="F13" s="4">
        <v>7.5172999999999996</v>
      </c>
      <c r="G13" s="17" t="s">
        <v>13</v>
      </c>
      <c r="H13" s="16">
        <v>7.53</v>
      </c>
      <c r="I13" s="5" t="s">
        <v>91</v>
      </c>
      <c r="J13" s="5" t="e">
        <f>VLOOKUP(I13,#REF!,2,FALSE)</f>
        <v>#REF!</v>
      </c>
      <c r="K13" s="21">
        <v>500</v>
      </c>
      <c r="L13" s="5">
        <f t="shared" si="1"/>
        <v>3765</v>
      </c>
      <c r="M13" s="5">
        <f t="shared" si="0"/>
        <v>2029</v>
      </c>
    </row>
    <row r="14" spans="1:13" x14ac:dyDescent="0.25">
      <c r="A14" s="15" t="s">
        <v>47</v>
      </c>
      <c r="B14" s="15" t="s">
        <v>51</v>
      </c>
      <c r="C14" s="15" t="s">
        <v>52</v>
      </c>
      <c r="D14" s="15" t="s">
        <v>53</v>
      </c>
      <c r="E14" s="20">
        <v>7.64</v>
      </c>
      <c r="F14" s="4">
        <v>7.6189</v>
      </c>
      <c r="G14" s="17" t="s">
        <v>13</v>
      </c>
      <c r="H14" s="16">
        <v>7.64</v>
      </c>
      <c r="I14" s="5" t="s">
        <v>85</v>
      </c>
      <c r="J14" s="5" t="e">
        <f>VLOOKUP(I14,#REF!,2,FALSE)</f>
        <v>#REF!</v>
      </c>
      <c r="K14" s="21">
        <v>1000</v>
      </c>
      <c r="L14" s="5">
        <f t="shared" si="1"/>
        <v>7640</v>
      </c>
      <c r="M14" s="5">
        <f t="shared" si="0"/>
        <v>2031</v>
      </c>
    </row>
    <row r="15" spans="1:13" x14ac:dyDescent="0.25">
      <c r="A15" s="15" t="s">
        <v>47</v>
      </c>
      <c r="B15" s="15" t="s">
        <v>54</v>
      </c>
      <c r="C15" s="15" t="s">
        <v>55</v>
      </c>
      <c r="D15" s="15" t="s">
        <v>56</v>
      </c>
      <c r="E15" s="20">
        <v>7.66</v>
      </c>
      <c r="F15" s="4">
        <v>7.6266999999999996</v>
      </c>
      <c r="G15" s="17" t="s">
        <v>13</v>
      </c>
      <c r="H15" s="16">
        <v>7.66</v>
      </c>
      <c r="I15" s="5" t="s">
        <v>85</v>
      </c>
      <c r="J15" s="5" t="e">
        <f>VLOOKUP(I15,#REF!,2,FALSE)</f>
        <v>#REF!</v>
      </c>
      <c r="K15" s="21">
        <v>1000</v>
      </c>
      <c r="L15" s="5">
        <f t="shared" si="1"/>
        <v>7660</v>
      </c>
      <c r="M15" s="5">
        <f t="shared" si="0"/>
        <v>2032</v>
      </c>
    </row>
    <row r="16" spans="1:13" x14ac:dyDescent="0.25">
      <c r="A16" s="15" t="s">
        <v>47</v>
      </c>
      <c r="B16" s="15" t="s">
        <v>57</v>
      </c>
      <c r="C16" s="15" t="s">
        <v>58</v>
      </c>
      <c r="D16" s="15" t="s">
        <v>59</v>
      </c>
      <c r="E16" s="20">
        <v>7.72</v>
      </c>
      <c r="F16" s="4">
        <v>7.7028999999999996</v>
      </c>
      <c r="G16" s="17" t="s">
        <v>13</v>
      </c>
      <c r="H16" s="16">
        <v>7.72</v>
      </c>
      <c r="I16" s="5" t="s">
        <v>92</v>
      </c>
      <c r="J16" s="5" t="e">
        <f>VLOOKUP(I16,#REF!,2,FALSE)</f>
        <v>#REF!</v>
      </c>
      <c r="K16" s="21">
        <v>2000</v>
      </c>
      <c r="L16" s="5">
        <f t="shared" si="1"/>
        <v>15440</v>
      </c>
      <c r="M16" s="5">
        <f t="shared" si="0"/>
        <v>2034</v>
      </c>
    </row>
    <row r="17" spans="1:13" x14ac:dyDescent="0.25">
      <c r="A17" s="15" t="s">
        <v>47</v>
      </c>
      <c r="B17" s="15" t="s">
        <v>60</v>
      </c>
      <c r="C17" s="15" t="s">
        <v>61</v>
      </c>
      <c r="D17" s="15" t="s">
        <v>59</v>
      </c>
      <c r="E17" s="20">
        <v>7.78</v>
      </c>
      <c r="F17" s="4">
        <v>7.7553000000000001</v>
      </c>
      <c r="G17" s="17" t="s">
        <v>13</v>
      </c>
      <c r="H17" s="16">
        <v>7.78</v>
      </c>
      <c r="I17" s="5" t="s">
        <v>91</v>
      </c>
      <c r="J17" s="5" t="e">
        <f>VLOOKUP(I17,#REF!,2,FALSE)</f>
        <v>#REF!</v>
      </c>
      <c r="K17" s="21">
        <v>500</v>
      </c>
      <c r="L17" s="5">
        <f t="shared" si="1"/>
        <v>3890</v>
      </c>
      <c r="M17" s="5">
        <f t="shared" si="0"/>
        <v>2034</v>
      </c>
    </row>
    <row r="18" spans="1:13" x14ac:dyDescent="0.25">
      <c r="A18" s="15" t="s">
        <v>47</v>
      </c>
      <c r="B18" s="15" t="s">
        <v>62</v>
      </c>
      <c r="C18" s="15" t="s">
        <v>63</v>
      </c>
      <c r="D18" s="15" t="s">
        <v>64</v>
      </c>
      <c r="E18" s="20">
        <v>7.72</v>
      </c>
      <c r="F18" s="4">
        <v>7.7089999999999996</v>
      </c>
      <c r="G18" s="17" t="s">
        <v>13</v>
      </c>
      <c r="H18" s="16">
        <v>7.72</v>
      </c>
      <c r="I18" s="5" t="s">
        <v>93</v>
      </c>
      <c r="J18" s="5" t="e">
        <f>VLOOKUP(I18,#REF!,2,FALSE)</f>
        <v>#REF!</v>
      </c>
      <c r="K18" s="21">
        <v>2000</v>
      </c>
      <c r="L18" s="5">
        <f t="shared" si="1"/>
        <v>15440</v>
      </c>
      <c r="M18" s="5">
        <f t="shared" si="0"/>
        <v>2035</v>
      </c>
    </row>
    <row r="19" spans="1:13" x14ac:dyDescent="0.25">
      <c r="A19" s="15" t="s">
        <v>47</v>
      </c>
      <c r="B19" s="15" t="s">
        <v>65</v>
      </c>
      <c r="C19" s="15" t="s">
        <v>66</v>
      </c>
      <c r="D19" s="15" t="s">
        <v>64</v>
      </c>
      <c r="E19" s="20">
        <v>7.76</v>
      </c>
      <c r="F19" s="4">
        <v>7.7390999999999996</v>
      </c>
      <c r="G19" s="17" t="s">
        <v>13</v>
      </c>
      <c r="H19" s="16">
        <v>7.76</v>
      </c>
      <c r="I19" s="5" t="s">
        <v>94</v>
      </c>
      <c r="J19" s="5" t="e">
        <f>VLOOKUP(I19,#REF!,2,FALSE)</f>
        <v>#REF!</v>
      </c>
      <c r="K19" s="21">
        <v>800</v>
      </c>
      <c r="L19" s="5">
        <f t="shared" si="1"/>
        <v>6208</v>
      </c>
      <c r="M19" s="5">
        <f t="shared" si="0"/>
        <v>2035</v>
      </c>
    </row>
    <row r="20" spans="1:13" x14ac:dyDescent="0.25">
      <c r="A20" s="15" t="s">
        <v>47</v>
      </c>
      <c r="B20" s="15" t="s">
        <v>67</v>
      </c>
      <c r="C20" s="15" t="s">
        <v>68</v>
      </c>
      <c r="D20" s="15" t="s">
        <v>69</v>
      </c>
      <c r="E20" s="20">
        <v>7.73</v>
      </c>
      <c r="F20" s="4">
        <v>7.7182000000000004</v>
      </c>
      <c r="G20" s="17" t="s">
        <v>13</v>
      </c>
      <c r="H20" s="16">
        <v>7.73</v>
      </c>
      <c r="I20" s="5" t="s">
        <v>93</v>
      </c>
      <c r="J20" s="5" t="e">
        <f>VLOOKUP(I20,#REF!,2,FALSE)</f>
        <v>#REF!</v>
      </c>
      <c r="K20" s="21">
        <v>2000</v>
      </c>
      <c r="L20" s="5">
        <f t="shared" si="1"/>
        <v>15460</v>
      </c>
      <c r="M20" s="5">
        <f t="shared" si="0"/>
        <v>2036</v>
      </c>
    </row>
    <row r="21" spans="1:13" x14ac:dyDescent="0.25">
      <c r="A21" s="15" t="s">
        <v>47</v>
      </c>
      <c r="B21" s="15" t="s">
        <v>70</v>
      </c>
      <c r="C21" s="15" t="s">
        <v>71</v>
      </c>
      <c r="D21" s="15" t="s">
        <v>69</v>
      </c>
      <c r="E21" s="20">
        <v>7.74</v>
      </c>
      <c r="F21" s="4">
        <v>7.7275999999999998</v>
      </c>
      <c r="G21" s="17" t="s">
        <v>13</v>
      </c>
      <c r="H21" s="16">
        <v>7.74</v>
      </c>
      <c r="I21" s="5" t="s">
        <v>87</v>
      </c>
      <c r="J21" s="5" t="e">
        <f>VLOOKUP(I21,#REF!,2,FALSE)</f>
        <v>#REF!</v>
      </c>
      <c r="K21" s="21">
        <v>3000</v>
      </c>
      <c r="L21" s="5">
        <f t="shared" si="1"/>
        <v>23220</v>
      </c>
      <c r="M21" s="5">
        <f t="shared" si="0"/>
        <v>2036</v>
      </c>
    </row>
    <row r="22" spans="1:13" x14ac:dyDescent="0.25">
      <c r="A22" s="15" t="s">
        <v>47</v>
      </c>
      <c r="B22" s="15" t="s">
        <v>72</v>
      </c>
      <c r="C22" s="15" t="s">
        <v>73</v>
      </c>
      <c r="D22" s="15" t="s">
        <v>69</v>
      </c>
      <c r="E22" s="20">
        <v>7.77</v>
      </c>
      <c r="F22" s="4">
        <v>7.7489999999999997</v>
      </c>
      <c r="G22" s="17" t="s">
        <v>13</v>
      </c>
      <c r="H22" s="16">
        <v>7.77</v>
      </c>
      <c r="I22" s="5" t="s">
        <v>95</v>
      </c>
      <c r="J22" s="5" t="e">
        <f>VLOOKUP(I22,#REF!,2,FALSE)</f>
        <v>#REF!</v>
      </c>
      <c r="K22" s="21">
        <v>2000</v>
      </c>
      <c r="L22" s="5">
        <f t="shared" si="1"/>
        <v>15540</v>
      </c>
      <c r="M22" s="5">
        <f t="shared" si="0"/>
        <v>2036</v>
      </c>
    </row>
    <row r="23" spans="1:13" x14ac:dyDescent="0.25">
      <c r="A23" s="15" t="s">
        <v>47</v>
      </c>
      <c r="B23" s="15" t="s">
        <v>74</v>
      </c>
      <c r="C23" s="15" t="s">
        <v>75</v>
      </c>
      <c r="D23" s="15" t="s">
        <v>69</v>
      </c>
      <c r="E23" s="20">
        <v>7.78</v>
      </c>
      <c r="F23" s="4">
        <v>7.7678000000000003</v>
      </c>
      <c r="G23" s="17" t="s">
        <v>13</v>
      </c>
      <c r="H23" s="16">
        <v>7.78</v>
      </c>
      <c r="I23" s="5" t="s">
        <v>96</v>
      </c>
      <c r="J23" s="5" t="e">
        <f>VLOOKUP(I23,#REF!,2,FALSE)</f>
        <v>#REF!</v>
      </c>
      <c r="K23" s="21">
        <v>200</v>
      </c>
      <c r="L23" s="5">
        <f t="shared" si="1"/>
        <v>1556</v>
      </c>
      <c r="M23" s="5">
        <f t="shared" si="0"/>
        <v>2036</v>
      </c>
    </row>
    <row r="24" spans="1:13" x14ac:dyDescent="0.25">
      <c r="A24" s="15" t="s">
        <v>47</v>
      </c>
      <c r="B24" s="15" t="s">
        <v>76</v>
      </c>
      <c r="C24" s="15" t="s">
        <v>77</v>
      </c>
      <c r="D24" s="15" t="s">
        <v>78</v>
      </c>
      <c r="E24" s="20">
        <v>7.72</v>
      </c>
      <c r="F24" s="4">
        <v>7.7196999999999996</v>
      </c>
      <c r="G24" s="17" t="s">
        <v>13</v>
      </c>
      <c r="H24" s="16">
        <v>7.72</v>
      </c>
      <c r="I24" s="5" t="s">
        <v>87</v>
      </c>
      <c r="J24" s="5" t="e">
        <f>VLOOKUP(I24,#REF!,2,FALSE)</f>
        <v>#REF!</v>
      </c>
      <c r="K24" s="21">
        <v>2000</v>
      </c>
      <c r="L24" s="5">
        <f t="shared" si="1"/>
        <v>15440</v>
      </c>
      <c r="M24" s="5">
        <f t="shared" si="0"/>
        <v>2037</v>
      </c>
    </row>
    <row r="25" spans="1:13" x14ac:dyDescent="0.25">
      <c r="A25" s="15" t="s">
        <v>47</v>
      </c>
      <c r="B25" s="15" t="s">
        <v>79</v>
      </c>
      <c r="C25" s="15" t="s">
        <v>80</v>
      </c>
      <c r="D25" s="15" t="s">
        <v>81</v>
      </c>
      <c r="E25" s="20">
        <v>7.71</v>
      </c>
      <c r="F25" s="4">
        <v>7.7099000000000002</v>
      </c>
      <c r="G25" s="17" t="s">
        <v>13</v>
      </c>
      <c r="H25" s="16">
        <v>7.71</v>
      </c>
      <c r="I25" s="5" t="s">
        <v>87</v>
      </c>
      <c r="J25" s="5" t="e">
        <f>VLOOKUP(I25,#REF!,2,FALSE)</f>
        <v>#REF!</v>
      </c>
      <c r="K25" s="21">
        <v>2000</v>
      </c>
      <c r="L25" s="5">
        <f t="shared" si="1"/>
        <v>15420</v>
      </c>
      <c r="M25" s="5">
        <f t="shared" si="0"/>
        <v>2038</v>
      </c>
    </row>
    <row r="26" spans="1:13" x14ac:dyDescent="0.25">
      <c r="A26" s="15" t="s">
        <v>47</v>
      </c>
      <c r="B26" s="15" t="s">
        <v>82</v>
      </c>
      <c r="C26" s="15" t="s">
        <v>83</v>
      </c>
      <c r="D26" s="15" t="s">
        <v>84</v>
      </c>
      <c r="E26" s="20">
        <v>7.68</v>
      </c>
      <c r="F26" s="4">
        <v>7.68</v>
      </c>
      <c r="G26" s="17" t="s">
        <v>13</v>
      </c>
      <c r="H26" s="16">
        <v>7.68</v>
      </c>
      <c r="I26" s="5" t="s">
        <v>97</v>
      </c>
      <c r="J26" s="5" t="e">
        <f>VLOOKUP(I26,#REF!,2,FALSE)</f>
        <v>#REF!</v>
      </c>
      <c r="K26" s="21">
        <v>330</v>
      </c>
      <c r="L26" s="5">
        <f t="shared" si="1"/>
        <v>2534.4</v>
      </c>
      <c r="M26" s="5">
        <f t="shared" si="0"/>
        <v>2044</v>
      </c>
    </row>
    <row r="27" spans="1:13" x14ac:dyDescent="0.25">
      <c r="A27" s="18">
        <v>45307</v>
      </c>
      <c r="B27" s="15" t="s">
        <v>116</v>
      </c>
      <c r="C27" s="15" t="s">
        <v>132</v>
      </c>
      <c r="D27" s="18">
        <v>47865</v>
      </c>
      <c r="E27" s="20">
        <v>7.64</v>
      </c>
      <c r="F27">
        <v>7.6266999999999996</v>
      </c>
      <c r="G27" s="17" t="s">
        <v>13</v>
      </c>
      <c r="H27" s="16">
        <v>7.64</v>
      </c>
      <c r="I27" s="5" t="s">
        <v>86</v>
      </c>
      <c r="J27" s="5" t="e">
        <f>VLOOKUP(I27,#REF!,2,FALSE)</f>
        <v>#REF!</v>
      </c>
      <c r="K27" s="21">
        <v>450</v>
      </c>
      <c r="L27" s="5">
        <f t="shared" si="1"/>
        <v>3438</v>
      </c>
      <c r="M27" s="5">
        <f t="shared" si="0"/>
        <v>2031</v>
      </c>
    </row>
    <row r="28" spans="1:13" x14ac:dyDescent="0.25">
      <c r="A28" s="18">
        <v>45307</v>
      </c>
      <c r="B28" s="15" t="s">
        <v>117</v>
      </c>
      <c r="C28" s="15" t="s">
        <v>133</v>
      </c>
      <c r="D28" s="18">
        <v>52613</v>
      </c>
      <c r="E28" s="20">
        <v>7.6</v>
      </c>
      <c r="F28">
        <v>7.6</v>
      </c>
      <c r="G28" s="17" t="s">
        <v>13</v>
      </c>
      <c r="H28" s="16">
        <v>7.6</v>
      </c>
      <c r="I28" s="5" t="s">
        <v>86</v>
      </c>
      <c r="J28" s="5" t="e">
        <f>VLOOKUP(I28,#REF!,2,FALSE)</f>
        <v>#REF!</v>
      </c>
      <c r="K28" s="21">
        <v>1000</v>
      </c>
      <c r="L28" s="5">
        <f t="shared" si="1"/>
        <v>7600</v>
      </c>
      <c r="M28" s="5">
        <f t="shared" si="0"/>
        <v>2044</v>
      </c>
    </row>
    <row r="29" spans="1:13" x14ac:dyDescent="0.25">
      <c r="A29" s="18">
        <v>45307</v>
      </c>
      <c r="B29" s="15" t="s">
        <v>118</v>
      </c>
      <c r="C29" s="15" t="s">
        <v>134</v>
      </c>
      <c r="D29" s="18">
        <v>47865</v>
      </c>
      <c r="E29" s="20">
        <v>7.68</v>
      </c>
      <c r="F29">
        <v>7.6692</v>
      </c>
      <c r="G29" s="17" t="s">
        <v>13</v>
      </c>
      <c r="H29" s="16">
        <v>7.68</v>
      </c>
      <c r="I29" s="5" t="s">
        <v>91</v>
      </c>
      <c r="J29" s="5" t="e">
        <f>VLOOKUP(I29,#REF!,2,FALSE)</f>
        <v>#REF!</v>
      </c>
      <c r="K29" s="21">
        <v>750</v>
      </c>
      <c r="L29" s="5">
        <f t="shared" si="1"/>
        <v>5760</v>
      </c>
      <c r="M29" s="5">
        <f t="shared" si="0"/>
        <v>2031</v>
      </c>
    </row>
    <row r="30" spans="1:13" x14ac:dyDescent="0.25">
      <c r="A30" s="18">
        <v>45307</v>
      </c>
      <c r="B30" s="15" t="s">
        <v>119</v>
      </c>
      <c r="C30" s="15" t="s">
        <v>135</v>
      </c>
      <c r="D30" s="18">
        <v>48230</v>
      </c>
      <c r="E30" s="20">
        <v>7.68</v>
      </c>
      <c r="F30">
        <v>7.6685999999999996</v>
      </c>
      <c r="G30" s="17" t="s">
        <v>13</v>
      </c>
      <c r="H30" s="16">
        <v>7.68</v>
      </c>
      <c r="I30" s="5" t="s">
        <v>148</v>
      </c>
      <c r="J30" s="5" t="e">
        <f>VLOOKUP(I30,#REF!,2,FALSE)</f>
        <v>#REF!</v>
      </c>
      <c r="K30" s="21">
        <v>1000</v>
      </c>
      <c r="L30" s="5">
        <f t="shared" si="1"/>
        <v>7680</v>
      </c>
      <c r="M30" s="5">
        <f t="shared" si="0"/>
        <v>2032</v>
      </c>
    </row>
    <row r="31" spans="1:13" x14ac:dyDescent="0.25">
      <c r="A31" s="18">
        <v>45307</v>
      </c>
      <c r="B31" s="15" t="s">
        <v>120</v>
      </c>
      <c r="C31" s="15" t="s">
        <v>136</v>
      </c>
      <c r="D31" s="18">
        <v>48596</v>
      </c>
      <c r="E31" s="20">
        <v>7.67</v>
      </c>
      <c r="F31">
        <v>7.6639999999999997</v>
      </c>
      <c r="G31" s="17" t="s">
        <v>13</v>
      </c>
      <c r="H31" s="16">
        <v>7.67</v>
      </c>
      <c r="I31" s="5" t="s">
        <v>148</v>
      </c>
      <c r="J31" s="5" t="e">
        <f>VLOOKUP(I31,#REF!,2,FALSE)</f>
        <v>#REF!</v>
      </c>
      <c r="K31" s="21">
        <v>1000</v>
      </c>
      <c r="L31" s="5">
        <f t="shared" si="1"/>
        <v>7670</v>
      </c>
      <c r="M31" s="5">
        <f t="shared" si="0"/>
        <v>2033</v>
      </c>
    </row>
    <row r="32" spans="1:13" x14ac:dyDescent="0.25">
      <c r="A32" s="18">
        <v>45307</v>
      </c>
      <c r="B32" s="15" t="s">
        <v>121</v>
      </c>
      <c r="C32" s="15" t="s">
        <v>137</v>
      </c>
      <c r="D32" s="18">
        <v>48596</v>
      </c>
      <c r="E32" s="20">
        <v>7.64</v>
      </c>
      <c r="F32">
        <v>7.6265999999999998</v>
      </c>
      <c r="G32" s="17" t="s">
        <v>13</v>
      </c>
      <c r="H32" s="16">
        <v>7.64</v>
      </c>
      <c r="I32" s="5" t="s">
        <v>85</v>
      </c>
      <c r="J32" s="5" t="e">
        <f>VLOOKUP(I32,#REF!,2,FALSE)</f>
        <v>#REF!</v>
      </c>
      <c r="K32" s="21">
        <v>1000</v>
      </c>
      <c r="L32" s="5">
        <f t="shared" si="1"/>
        <v>7640</v>
      </c>
      <c r="M32" s="5">
        <f t="shared" si="0"/>
        <v>2033</v>
      </c>
    </row>
    <row r="33" spans="1:13" x14ac:dyDescent="0.25">
      <c r="A33" s="18">
        <v>45307</v>
      </c>
      <c r="B33" s="15" t="s">
        <v>122</v>
      </c>
      <c r="C33" s="15" t="s">
        <v>138</v>
      </c>
      <c r="D33" s="18">
        <v>48961</v>
      </c>
      <c r="E33" s="20">
        <v>7.64</v>
      </c>
      <c r="F33">
        <v>7.6330999999999998</v>
      </c>
      <c r="G33" s="17" t="s">
        <v>13</v>
      </c>
      <c r="H33" s="16">
        <v>7.64</v>
      </c>
      <c r="I33" s="5" t="s">
        <v>85</v>
      </c>
      <c r="J33" s="5" t="e">
        <f>VLOOKUP(I33,#REF!,2,FALSE)</f>
        <v>#REF!</v>
      </c>
      <c r="K33" s="21">
        <v>1000</v>
      </c>
      <c r="L33" s="5">
        <f t="shared" si="1"/>
        <v>7640</v>
      </c>
      <c r="M33" s="5">
        <f t="shared" si="0"/>
        <v>2034</v>
      </c>
    </row>
    <row r="34" spans="1:13" x14ac:dyDescent="0.25">
      <c r="A34" s="18">
        <v>45307</v>
      </c>
      <c r="B34" s="15" t="s">
        <v>123</v>
      </c>
      <c r="C34" s="15" t="s">
        <v>139</v>
      </c>
      <c r="D34" s="18">
        <v>48961</v>
      </c>
      <c r="E34" s="20">
        <v>7.67</v>
      </c>
      <c r="F34">
        <v>7.6616999999999997</v>
      </c>
      <c r="G34" s="17" t="s">
        <v>13</v>
      </c>
      <c r="H34" s="16">
        <v>7.67</v>
      </c>
      <c r="I34" s="5" t="s">
        <v>149</v>
      </c>
      <c r="J34" s="5" t="e">
        <f>VLOOKUP(I34,#REF!,2,FALSE)</f>
        <v>#REF!</v>
      </c>
      <c r="K34" s="21">
        <v>500</v>
      </c>
      <c r="L34" s="5">
        <f t="shared" si="1"/>
        <v>3835</v>
      </c>
      <c r="M34" s="5">
        <f t="shared" si="0"/>
        <v>2034</v>
      </c>
    </row>
    <row r="35" spans="1:13" x14ac:dyDescent="0.25">
      <c r="A35" s="18">
        <v>45307</v>
      </c>
      <c r="B35" s="15" t="s">
        <v>124</v>
      </c>
      <c r="C35" s="15" t="s">
        <v>140</v>
      </c>
      <c r="D35" s="18">
        <v>50787</v>
      </c>
      <c r="E35" s="20">
        <v>7.64</v>
      </c>
      <c r="F35">
        <v>7.64</v>
      </c>
      <c r="G35" s="17" t="s">
        <v>13</v>
      </c>
      <c r="H35" s="16">
        <v>7.64</v>
      </c>
      <c r="I35" s="5" t="s">
        <v>149</v>
      </c>
      <c r="J35" s="5" t="e">
        <f>VLOOKUP(I35,#REF!,2,FALSE)</f>
        <v>#REF!</v>
      </c>
      <c r="K35" s="21">
        <v>500</v>
      </c>
      <c r="L35" s="5">
        <f t="shared" si="1"/>
        <v>3820</v>
      </c>
      <c r="M35" s="5">
        <f t="shared" si="0"/>
        <v>2039</v>
      </c>
    </row>
    <row r="36" spans="1:13" x14ac:dyDescent="0.25">
      <c r="A36" s="18">
        <v>45307</v>
      </c>
      <c r="B36" s="15" t="s">
        <v>125</v>
      </c>
      <c r="C36" s="15" t="s">
        <v>141</v>
      </c>
      <c r="D36" s="18">
        <v>50787</v>
      </c>
      <c r="E36" s="20">
        <v>7.68</v>
      </c>
      <c r="F36">
        <v>7.6627999999999998</v>
      </c>
      <c r="G36" s="17" t="s">
        <v>13</v>
      </c>
      <c r="H36" s="16">
        <v>7.68</v>
      </c>
      <c r="I36" s="5" t="s">
        <v>87</v>
      </c>
      <c r="J36" s="5" t="e">
        <f>VLOOKUP(I36,#REF!,2,FALSE)</f>
        <v>#REF!</v>
      </c>
      <c r="K36" s="21">
        <v>2000</v>
      </c>
      <c r="L36" s="5">
        <f t="shared" si="1"/>
        <v>15360</v>
      </c>
      <c r="M36" s="5">
        <f t="shared" si="0"/>
        <v>2039</v>
      </c>
    </row>
    <row r="37" spans="1:13" x14ac:dyDescent="0.25">
      <c r="A37" s="18">
        <v>45307</v>
      </c>
      <c r="B37" s="15" t="s">
        <v>126</v>
      </c>
      <c r="C37" s="15" t="s">
        <v>142</v>
      </c>
      <c r="D37" s="18">
        <v>51152</v>
      </c>
      <c r="E37" s="20">
        <v>7.69</v>
      </c>
      <c r="F37">
        <v>7.6680000000000001</v>
      </c>
      <c r="G37" s="17" t="s">
        <v>13</v>
      </c>
      <c r="H37" s="16">
        <v>7.69</v>
      </c>
      <c r="I37" s="5" t="s">
        <v>87</v>
      </c>
      <c r="J37" s="5" t="e">
        <f>VLOOKUP(I37,#REF!,2,FALSE)</f>
        <v>#REF!</v>
      </c>
      <c r="K37" s="21">
        <v>3000</v>
      </c>
      <c r="L37" s="5">
        <f t="shared" si="1"/>
        <v>23070</v>
      </c>
      <c r="M37" s="5">
        <f t="shared" si="0"/>
        <v>2040</v>
      </c>
    </row>
    <row r="38" spans="1:13" x14ac:dyDescent="0.25">
      <c r="A38" s="18">
        <v>45307</v>
      </c>
      <c r="B38" s="15" t="s">
        <v>127</v>
      </c>
      <c r="C38" s="15" t="s">
        <v>143</v>
      </c>
      <c r="D38" s="18">
        <v>56266</v>
      </c>
      <c r="E38" s="20">
        <v>7.56</v>
      </c>
      <c r="F38">
        <v>7.56</v>
      </c>
      <c r="G38" s="17" t="s">
        <v>13</v>
      </c>
      <c r="H38" s="16">
        <v>7.56</v>
      </c>
      <c r="I38" s="5" t="s">
        <v>92</v>
      </c>
      <c r="J38" s="5" t="e">
        <f>VLOOKUP(I38,#REF!,2,FALSE)</f>
        <v>#REF!</v>
      </c>
      <c r="K38" s="21">
        <v>2000</v>
      </c>
      <c r="L38" s="5">
        <f t="shared" si="1"/>
        <v>15120</v>
      </c>
      <c r="M38" s="5">
        <f t="shared" si="0"/>
        <v>2054</v>
      </c>
    </row>
    <row r="39" spans="1:13" x14ac:dyDescent="0.25">
      <c r="A39" s="18">
        <v>45307</v>
      </c>
      <c r="B39" s="15" t="s">
        <v>128</v>
      </c>
      <c r="C39" s="15" t="s">
        <v>144</v>
      </c>
      <c r="D39" s="18">
        <v>52248</v>
      </c>
      <c r="E39" s="20">
        <v>7.6</v>
      </c>
      <c r="F39">
        <v>7.6</v>
      </c>
      <c r="G39" s="17" t="s">
        <v>13</v>
      </c>
      <c r="H39" s="16">
        <v>7.6</v>
      </c>
      <c r="I39" s="5" t="s">
        <v>150</v>
      </c>
      <c r="J39" s="5" t="e">
        <f>VLOOKUP(I39,#REF!,2,FALSE)</f>
        <v>#REF!</v>
      </c>
      <c r="K39" s="21">
        <v>1000</v>
      </c>
      <c r="L39" s="5">
        <f t="shared" si="1"/>
        <v>7600</v>
      </c>
      <c r="M39" s="5">
        <f t="shared" si="0"/>
        <v>2043</v>
      </c>
    </row>
    <row r="40" spans="1:13" x14ac:dyDescent="0.25">
      <c r="A40" s="18">
        <v>45307</v>
      </c>
      <c r="B40" s="15" t="s">
        <v>129</v>
      </c>
      <c r="C40" s="15" t="s">
        <v>145</v>
      </c>
      <c r="D40" s="18">
        <v>53709</v>
      </c>
      <c r="E40" s="20">
        <v>7.6</v>
      </c>
      <c r="F40">
        <v>7.6</v>
      </c>
      <c r="G40" s="17" t="s">
        <v>13</v>
      </c>
      <c r="H40" s="16">
        <v>7.6</v>
      </c>
      <c r="I40" s="5" t="s">
        <v>150</v>
      </c>
      <c r="J40" s="5" t="e">
        <f>VLOOKUP(I40,#REF!,2,FALSE)</f>
        <v>#REF!</v>
      </c>
      <c r="K40" s="21">
        <v>1000</v>
      </c>
      <c r="L40" s="5">
        <f t="shared" si="1"/>
        <v>7600</v>
      </c>
      <c r="M40" s="5">
        <f t="shared" si="0"/>
        <v>2047</v>
      </c>
    </row>
    <row r="41" spans="1:13" x14ac:dyDescent="0.25">
      <c r="A41" s="18">
        <v>45307</v>
      </c>
      <c r="B41" s="15" t="s">
        <v>130</v>
      </c>
      <c r="C41" s="15" t="s">
        <v>146</v>
      </c>
      <c r="D41" s="18">
        <v>50422</v>
      </c>
      <c r="E41" s="20">
        <v>7.67</v>
      </c>
      <c r="F41">
        <v>7.6653000000000002</v>
      </c>
      <c r="G41" s="17" t="s">
        <v>13</v>
      </c>
      <c r="H41" s="16">
        <v>7.67</v>
      </c>
      <c r="I41" s="5" t="s">
        <v>86</v>
      </c>
      <c r="J41" s="5" t="e">
        <f>VLOOKUP(I41,#REF!,2,FALSE)</f>
        <v>#REF!</v>
      </c>
      <c r="K41" s="21">
        <v>1000</v>
      </c>
      <c r="L41" s="5">
        <f t="shared" si="1"/>
        <v>7670</v>
      </c>
      <c r="M41" s="5">
        <f t="shared" si="0"/>
        <v>2038</v>
      </c>
    </row>
    <row r="42" spans="1:13" x14ac:dyDescent="0.25">
      <c r="A42" s="18">
        <v>45307</v>
      </c>
      <c r="B42" s="15" t="s">
        <v>131</v>
      </c>
      <c r="C42" s="15" t="s">
        <v>147</v>
      </c>
      <c r="D42" s="18">
        <v>50787</v>
      </c>
      <c r="E42" s="20">
        <v>7.73</v>
      </c>
      <c r="F42">
        <v>7.7069999999999999</v>
      </c>
      <c r="G42" s="17" t="s">
        <v>13</v>
      </c>
      <c r="H42" s="16">
        <v>7.73</v>
      </c>
      <c r="I42" s="5" t="s">
        <v>90</v>
      </c>
      <c r="J42" s="5" t="e">
        <f>VLOOKUP(I42,#REF!,2,FALSE)</f>
        <v>#REF!</v>
      </c>
      <c r="K42" s="21">
        <v>2000</v>
      </c>
      <c r="L42" s="5">
        <f t="shared" si="1"/>
        <v>15460</v>
      </c>
      <c r="M42" s="5">
        <f t="shared" si="0"/>
        <v>2039</v>
      </c>
    </row>
    <row r="43" spans="1:13" x14ac:dyDescent="0.25">
      <c r="A43" s="18">
        <v>45314</v>
      </c>
      <c r="B43" s="15" t="s">
        <v>151</v>
      </c>
      <c r="C43" s="15" t="s">
        <v>169</v>
      </c>
      <c r="D43" s="18">
        <v>52255</v>
      </c>
      <c r="E43" s="20">
        <v>7.66</v>
      </c>
      <c r="F43" s="4">
        <v>7.6516999999999999</v>
      </c>
      <c r="G43" s="17" t="s">
        <v>13</v>
      </c>
      <c r="H43" s="16">
        <v>7.66</v>
      </c>
      <c r="I43" s="5" t="s">
        <v>187</v>
      </c>
      <c r="J43" s="5" t="e">
        <f>VLOOKUP(I43,#REF!,2,FALSE)</f>
        <v>#REF!</v>
      </c>
      <c r="K43" s="21">
        <v>3000</v>
      </c>
      <c r="L43" s="5">
        <f t="shared" si="1"/>
        <v>22980</v>
      </c>
      <c r="M43" s="5">
        <f t="shared" si="0"/>
        <v>2043</v>
      </c>
    </row>
    <row r="44" spans="1:13" x14ac:dyDescent="0.25">
      <c r="A44" s="18">
        <v>45314</v>
      </c>
      <c r="B44" s="15" t="s">
        <v>152</v>
      </c>
      <c r="C44" s="15" t="s">
        <v>170</v>
      </c>
      <c r="D44" s="18">
        <v>53351</v>
      </c>
      <c r="E44" s="20">
        <v>7.59</v>
      </c>
      <c r="F44" s="4">
        <v>7.5896999999999997</v>
      </c>
      <c r="G44" s="17" t="s">
        <v>13</v>
      </c>
      <c r="H44" s="16">
        <v>7.59</v>
      </c>
      <c r="I44" s="5" t="s">
        <v>150</v>
      </c>
      <c r="J44" s="5" t="e">
        <f>VLOOKUP(I44,#REF!,2,FALSE)</f>
        <v>#REF!</v>
      </c>
      <c r="K44" s="21">
        <v>1000</v>
      </c>
      <c r="L44" s="5">
        <f t="shared" si="1"/>
        <v>7590</v>
      </c>
      <c r="M44" s="5">
        <f t="shared" si="0"/>
        <v>2046</v>
      </c>
    </row>
    <row r="45" spans="1:13" x14ac:dyDescent="0.25">
      <c r="A45" s="18">
        <v>45314</v>
      </c>
      <c r="B45" s="15" t="s">
        <v>153</v>
      </c>
      <c r="C45" s="15" t="s">
        <v>171</v>
      </c>
      <c r="D45" s="18">
        <v>50064</v>
      </c>
      <c r="E45" s="20">
        <v>7.68</v>
      </c>
      <c r="F45" s="4">
        <v>7.68</v>
      </c>
      <c r="G45" s="17" t="s">
        <v>13</v>
      </c>
      <c r="H45" s="16">
        <v>7.68</v>
      </c>
      <c r="I45" s="5" t="s">
        <v>86</v>
      </c>
      <c r="J45" s="5" t="e">
        <f>VLOOKUP(I45,#REF!,2,FALSE)</f>
        <v>#REF!</v>
      </c>
      <c r="K45" s="21">
        <v>500</v>
      </c>
      <c r="L45" s="5">
        <f t="shared" si="1"/>
        <v>3840</v>
      </c>
      <c r="M45" s="5">
        <f t="shared" si="0"/>
        <v>2037</v>
      </c>
    </row>
    <row r="46" spans="1:13" x14ac:dyDescent="0.25">
      <c r="A46" s="18">
        <v>45314</v>
      </c>
      <c r="B46" s="15" t="s">
        <v>154</v>
      </c>
      <c r="C46" s="15" t="s">
        <v>172</v>
      </c>
      <c r="D46" s="18">
        <v>56273</v>
      </c>
      <c r="E46" s="20">
        <v>7.58</v>
      </c>
      <c r="F46" s="4">
        <v>7.5799000000000003</v>
      </c>
      <c r="G46" s="17" t="s">
        <v>13</v>
      </c>
      <c r="H46" s="16">
        <v>7.58</v>
      </c>
      <c r="I46" s="5" t="s">
        <v>92</v>
      </c>
      <c r="J46" s="5" t="e">
        <f>VLOOKUP(I46,#REF!,2,FALSE)</f>
        <v>#REF!</v>
      </c>
      <c r="K46" s="21">
        <v>2000</v>
      </c>
      <c r="L46" s="5">
        <f t="shared" si="1"/>
        <v>15160</v>
      </c>
      <c r="M46" s="5">
        <f t="shared" si="0"/>
        <v>2054</v>
      </c>
    </row>
    <row r="47" spans="1:13" x14ac:dyDescent="0.25">
      <c r="A47" s="18">
        <v>45314</v>
      </c>
      <c r="B47" s="15" t="s">
        <v>155</v>
      </c>
      <c r="C47" s="15" t="s">
        <v>173</v>
      </c>
      <c r="D47" s="18">
        <v>51890</v>
      </c>
      <c r="E47" s="20">
        <v>7.7</v>
      </c>
      <c r="F47" s="4">
        <v>7.665</v>
      </c>
      <c r="G47" s="17" t="s">
        <v>13</v>
      </c>
      <c r="H47" s="16">
        <v>7.7</v>
      </c>
      <c r="I47" s="5" t="s">
        <v>86</v>
      </c>
      <c r="J47" s="5" t="e">
        <f>VLOOKUP(I47,#REF!,2,FALSE)</f>
        <v>#REF!</v>
      </c>
      <c r="K47" s="21">
        <v>600</v>
      </c>
      <c r="L47" s="5">
        <f t="shared" si="1"/>
        <v>4620</v>
      </c>
      <c r="M47" s="5">
        <f t="shared" si="0"/>
        <v>2042</v>
      </c>
    </row>
    <row r="48" spans="1:13" x14ac:dyDescent="0.25">
      <c r="A48" s="18">
        <v>45314</v>
      </c>
      <c r="B48" s="15" t="s">
        <v>156</v>
      </c>
      <c r="C48" s="15" t="s">
        <v>174</v>
      </c>
      <c r="D48" s="18">
        <v>52620</v>
      </c>
      <c r="E48" s="20">
        <v>7.59</v>
      </c>
      <c r="F48" s="4">
        <v>7.59</v>
      </c>
      <c r="G48" s="17" t="s">
        <v>13</v>
      </c>
      <c r="H48" s="16">
        <v>7.59</v>
      </c>
      <c r="I48" s="5" t="s">
        <v>92</v>
      </c>
      <c r="J48" s="5" t="e">
        <f>VLOOKUP(I48,#REF!,2,FALSE)</f>
        <v>#REF!</v>
      </c>
      <c r="K48" s="21">
        <v>2000</v>
      </c>
      <c r="L48" s="5">
        <f t="shared" si="1"/>
        <v>15180</v>
      </c>
      <c r="M48" s="5">
        <f t="shared" si="0"/>
        <v>2044</v>
      </c>
    </row>
    <row r="49" spans="1:13" x14ac:dyDescent="0.25">
      <c r="A49" s="18">
        <v>45314</v>
      </c>
      <c r="B49" s="15" t="s">
        <v>157</v>
      </c>
      <c r="C49" s="15" t="s">
        <v>175</v>
      </c>
      <c r="D49" s="18">
        <v>48968</v>
      </c>
      <c r="E49" s="20">
        <v>7.66</v>
      </c>
      <c r="F49" s="4">
        <v>7.6676000000000002</v>
      </c>
      <c r="G49" s="17" t="s">
        <v>13</v>
      </c>
      <c r="H49" s="16">
        <v>7.66</v>
      </c>
      <c r="I49" s="5" t="s">
        <v>88</v>
      </c>
      <c r="J49" s="5" t="e">
        <f>VLOOKUP(I49,#REF!,2,FALSE)</f>
        <v>#REF!</v>
      </c>
      <c r="K49" s="21">
        <v>1000</v>
      </c>
      <c r="L49" s="5">
        <f t="shared" si="1"/>
        <v>7660</v>
      </c>
      <c r="M49" s="5">
        <f t="shared" si="0"/>
        <v>2034</v>
      </c>
    </row>
    <row r="50" spans="1:13" x14ac:dyDescent="0.25">
      <c r="A50" s="18">
        <v>45314</v>
      </c>
      <c r="B50" s="15" t="s">
        <v>158</v>
      </c>
      <c r="C50" s="15" t="s">
        <v>176</v>
      </c>
      <c r="D50" s="18">
        <v>47872</v>
      </c>
      <c r="E50" s="20">
        <v>7.67</v>
      </c>
      <c r="F50" s="4">
        <v>7.6586999999999996</v>
      </c>
      <c r="G50" s="17" t="s">
        <v>13</v>
      </c>
      <c r="H50" s="16">
        <v>7.67</v>
      </c>
      <c r="I50" s="5" t="s">
        <v>88</v>
      </c>
      <c r="J50" s="5" t="e">
        <f>VLOOKUP(I50,#REF!,2,FALSE)</f>
        <v>#REF!</v>
      </c>
      <c r="K50" s="21">
        <v>500</v>
      </c>
      <c r="L50" s="5">
        <f t="shared" si="1"/>
        <v>3835</v>
      </c>
      <c r="M50" s="5">
        <f t="shared" si="0"/>
        <v>2031</v>
      </c>
    </row>
    <row r="51" spans="1:13" x14ac:dyDescent="0.25">
      <c r="A51" s="18">
        <v>45314</v>
      </c>
      <c r="B51" s="15" t="s">
        <v>159</v>
      </c>
      <c r="C51" s="15" t="s">
        <v>177</v>
      </c>
      <c r="D51" s="18">
        <v>50794</v>
      </c>
      <c r="E51" s="20">
        <v>7.73</v>
      </c>
      <c r="F51" s="4">
        <v>7.7283999999999997</v>
      </c>
      <c r="G51" s="17" t="s">
        <v>13</v>
      </c>
      <c r="H51" s="16">
        <v>7.73</v>
      </c>
      <c r="I51" s="5" t="s">
        <v>188</v>
      </c>
      <c r="J51" s="5" t="e">
        <f>VLOOKUP(I51,#REF!,2,FALSE)</f>
        <v>#REF!</v>
      </c>
      <c r="K51" s="21">
        <v>80</v>
      </c>
      <c r="L51" s="5">
        <f t="shared" si="1"/>
        <v>618.40000000000009</v>
      </c>
      <c r="M51" s="5">
        <f t="shared" si="0"/>
        <v>2039</v>
      </c>
    </row>
    <row r="52" spans="1:13" x14ac:dyDescent="0.25">
      <c r="A52" s="18">
        <v>45314</v>
      </c>
      <c r="B52" s="15" t="s">
        <v>160</v>
      </c>
      <c r="C52" s="15" t="s">
        <v>178</v>
      </c>
      <c r="D52" s="18">
        <v>50794</v>
      </c>
      <c r="E52" s="20">
        <v>7.74</v>
      </c>
      <c r="F52" s="4">
        <v>7.7188999999999997</v>
      </c>
      <c r="G52" s="17" t="s">
        <v>13</v>
      </c>
      <c r="H52" s="16">
        <v>7.74</v>
      </c>
      <c r="I52" s="5" t="s">
        <v>90</v>
      </c>
      <c r="J52" s="5" t="e">
        <f>VLOOKUP(I52,#REF!,2,FALSE)</f>
        <v>#REF!</v>
      </c>
      <c r="K52" s="21">
        <v>2000</v>
      </c>
      <c r="L52" s="5">
        <f t="shared" si="1"/>
        <v>15480</v>
      </c>
      <c r="M52" s="5">
        <f t="shared" si="0"/>
        <v>2039</v>
      </c>
    </row>
    <row r="53" spans="1:13" x14ac:dyDescent="0.25">
      <c r="A53" s="18">
        <v>45314</v>
      </c>
      <c r="B53" s="15" t="s">
        <v>161</v>
      </c>
      <c r="C53" s="15" t="s">
        <v>179</v>
      </c>
      <c r="D53" s="18">
        <v>51159</v>
      </c>
      <c r="E53" s="20">
        <v>7.71</v>
      </c>
      <c r="F53" s="4">
        <v>7.6957000000000004</v>
      </c>
      <c r="G53" s="17" t="s">
        <v>13</v>
      </c>
      <c r="H53" s="16">
        <v>7.71</v>
      </c>
      <c r="I53" s="5" t="s">
        <v>189</v>
      </c>
      <c r="J53" s="5" t="e">
        <f>VLOOKUP(I53,#REF!,2,FALSE)</f>
        <v>#REF!</v>
      </c>
      <c r="K53" s="21">
        <v>2500</v>
      </c>
      <c r="L53" s="5">
        <f t="shared" si="1"/>
        <v>19275</v>
      </c>
      <c r="M53" s="5">
        <f t="shared" si="0"/>
        <v>2040</v>
      </c>
    </row>
    <row r="54" spans="1:13" x14ac:dyDescent="0.25">
      <c r="A54" s="18">
        <v>45314</v>
      </c>
      <c r="B54" s="15" t="s">
        <v>162</v>
      </c>
      <c r="C54" s="15" t="s">
        <v>180</v>
      </c>
      <c r="D54" s="18">
        <v>47872</v>
      </c>
      <c r="E54" s="20">
        <v>7.67</v>
      </c>
      <c r="F54" s="4">
        <v>7.6502999999999997</v>
      </c>
      <c r="G54" s="17" t="s">
        <v>13</v>
      </c>
      <c r="H54" s="16">
        <v>7.67</v>
      </c>
      <c r="I54" s="5" t="s">
        <v>148</v>
      </c>
      <c r="J54" s="5" t="e">
        <f>VLOOKUP(I54,#REF!,2,FALSE)</f>
        <v>#REF!</v>
      </c>
      <c r="K54" s="21">
        <v>1000</v>
      </c>
      <c r="L54" s="5">
        <f t="shared" si="1"/>
        <v>7670</v>
      </c>
      <c r="M54" s="5">
        <f t="shared" si="0"/>
        <v>2031</v>
      </c>
    </row>
    <row r="55" spans="1:13" x14ac:dyDescent="0.25">
      <c r="A55" s="18">
        <v>45314</v>
      </c>
      <c r="B55" s="15" t="s">
        <v>163</v>
      </c>
      <c r="C55" s="15" t="s">
        <v>181</v>
      </c>
      <c r="D55" s="18">
        <v>51890</v>
      </c>
      <c r="E55" s="20">
        <v>7.67</v>
      </c>
      <c r="F55" s="4">
        <v>7.6599000000000004</v>
      </c>
      <c r="G55" s="17" t="s">
        <v>13</v>
      </c>
      <c r="H55" s="16">
        <v>7.67</v>
      </c>
      <c r="I55" s="5" t="s">
        <v>87</v>
      </c>
      <c r="J55" s="5" t="e">
        <f>VLOOKUP(I55,#REF!,2,FALSE)</f>
        <v>#REF!</v>
      </c>
      <c r="K55" s="21">
        <v>3000</v>
      </c>
      <c r="L55" s="5">
        <f t="shared" si="1"/>
        <v>23010</v>
      </c>
      <c r="M55" s="5">
        <f t="shared" si="0"/>
        <v>2042</v>
      </c>
    </row>
    <row r="56" spans="1:13" x14ac:dyDescent="0.25">
      <c r="A56" s="18">
        <v>45314</v>
      </c>
      <c r="B56" s="15" t="s">
        <v>164</v>
      </c>
      <c r="C56" s="15" t="s">
        <v>182</v>
      </c>
      <c r="D56" s="18">
        <v>51525</v>
      </c>
      <c r="E56" s="20">
        <v>7.73</v>
      </c>
      <c r="F56" s="4">
        <v>7.6931000000000003</v>
      </c>
      <c r="G56" s="17" t="s">
        <v>13</v>
      </c>
      <c r="H56" s="16">
        <v>7.73</v>
      </c>
      <c r="I56" s="5" t="s">
        <v>87</v>
      </c>
      <c r="J56" s="5" t="e">
        <f>VLOOKUP(I56,#REF!,2,FALSE)</f>
        <v>#REF!</v>
      </c>
      <c r="K56" s="21">
        <v>2000</v>
      </c>
      <c r="L56" s="5">
        <f t="shared" si="1"/>
        <v>15460</v>
      </c>
      <c r="M56" s="5">
        <f t="shared" si="0"/>
        <v>2041</v>
      </c>
    </row>
    <row r="57" spans="1:13" x14ac:dyDescent="0.25">
      <c r="A57" s="18">
        <v>45314</v>
      </c>
      <c r="B57" s="15" t="s">
        <v>165</v>
      </c>
      <c r="C57" s="15" t="s">
        <v>183</v>
      </c>
      <c r="D57" s="18">
        <v>48968</v>
      </c>
      <c r="E57" s="20">
        <v>7.69</v>
      </c>
      <c r="F57" s="4">
        <v>7.6845999999999997</v>
      </c>
      <c r="G57" s="17" t="s">
        <v>13</v>
      </c>
      <c r="H57" s="16">
        <v>7.69</v>
      </c>
      <c r="I57" s="5" t="s">
        <v>190</v>
      </c>
      <c r="J57" s="5" t="e">
        <f>VLOOKUP(I57,#REF!,2,FALSE)</f>
        <v>#REF!</v>
      </c>
      <c r="K57" s="21">
        <v>100</v>
      </c>
      <c r="L57" s="5">
        <f t="shared" si="1"/>
        <v>769</v>
      </c>
      <c r="M57" s="5">
        <f t="shared" si="0"/>
        <v>2034</v>
      </c>
    </row>
    <row r="58" spans="1:13" x14ac:dyDescent="0.25">
      <c r="A58" s="18">
        <v>45314</v>
      </c>
      <c r="B58" s="15" t="s">
        <v>166</v>
      </c>
      <c r="C58" s="15" t="s">
        <v>184</v>
      </c>
      <c r="D58" s="18">
        <v>48603</v>
      </c>
      <c r="E58" s="20">
        <v>7.63</v>
      </c>
      <c r="F58" s="4">
        <v>7.6226000000000003</v>
      </c>
      <c r="G58" s="17" t="s">
        <v>13</v>
      </c>
      <c r="H58" s="16">
        <v>7.63</v>
      </c>
      <c r="I58" s="5" t="s">
        <v>85</v>
      </c>
      <c r="J58" s="5" t="e">
        <f>VLOOKUP(I58,#REF!,2,FALSE)</f>
        <v>#REF!</v>
      </c>
      <c r="K58" s="21">
        <v>1000</v>
      </c>
      <c r="L58" s="5">
        <f t="shared" si="1"/>
        <v>7630</v>
      </c>
      <c r="M58" s="5">
        <f t="shared" si="0"/>
        <v>2033</v>
      </c>
    </row>
    <row r="59" spans="1:13" x14ac:dyDescent="0.25">
      <c r="A59" s="18">
        <v>45314</v>
      </c>
      <c r="B59" s="15" t="s">
        <v>167</v>
      </c>
      <c r="C59" s="15" t="s">
        <v>185</v>
      </c>
      <c r="D59" s="18">
        <v>48968</v>
      </c>
      <c r="E59" s="20">
        <v>7.63</v>
      </c>
      <c r="F59" s="4">
        <v>7.6201999999999996</v>
      </c>
      <c r="G59" s="17" t="s">
        <v>13</v>
      </c>
      <c r="H59" s="16">
        <v>7.63</v>
      </c>
      <c r="I59" s="5" t="s">
        <v>85</v>
      </c>
      <c r="J59" s="5" t="e">
        <f>VLOOKUP(I59,#REF!,2,FALSE)</f>
        <v>#REF!</v>
      </c>
      <c r="K59" s="21">
        <v>1000</v>
      </c>
      <c r="L59" s="5">
        <f t="shared" si="1"/>
        <v>7630</v>
      </c>
      <c r="M59" s="5">
        <f t="shared" si="0"/>
        <v>2034</v>
      </c>
    </row>
    <row r="60" spans="1:13" x14ac:dyDescent="0.25">
      <c r="A60" s="18">
        <v>45314</v>
      </c>
      <c r="B60" s="15" t="s">
        <v>168</v>
      </c>
      <c r="C60" s="15" t="s">
        <v>186</v>
      </c>
      <c r="D60" s="18">
        <v>48237</v>
      </c>
      <c r="E60" s="20">
        <v>7.68</v>
      </c>
      <c r="F60" s="4">
        <v>7.6726999999999999</v>
      </c>
      <c r="G60" s="17" t="s">
        <v>13</v>
      </c>
      <c r="H60" s="16">
        <v>7.68</v>
      </c>
      <c r="I60" s="5" t="s">
        <v>191</v>
      </c>
      <c r="J60" s="5" t="e">
        <f>VLOOKUP(I60,#REF!,2,FALSE)</f>
        <v>#REF!</v>
      </c>
      <c r="K60" s="21">
        <v>1000</v>
      </c>
      <c r="L60" s="5">
        <f t="shared" si="1"/>
        <v>7680</v>
      </c>
      <c r="M60" s="5">
        <f t="shared" si="0"/>
        <v>2032</v>
      </c>
    </row>
    <row r="61" spans="1:13" x14ac:dyDescent="0.25">
      <c r="A61" s="15" t="s">
        <v>192</v>
      </c>
      <c r="B61" s="15" t="s">
        <v>193</v>
      </c>
      <c r="C61" s="15" t="s">
        <v>194</v>
      </c>
      <c r="D61" s="15" t="s">
        <v>195</v>
      </c>
      <c r="E61" s="20">
        <v>7.6</v>
      </c>
      <c r="F61" s="4">
        <v>7.5941999999999998</v>
      </c>
      <c r="G61" s="17" t="s">
        <v>13</v>
      </c>
      <c r="H61" s="16">
        <v>7.6</v>
      </c>
      <c r="I61" s="5" t="s">
        <v>92</v>
      </c>
      <c r="J61" s="5" t="e">
        <f>VLOOKUP(I61,#REF!,2,FALSE)</f>
        <v>#REF!</v>
      </c>
      <c r="K61" s="21">
        <v>1000</v>
      </c>
      <c r="L61" s="5">
        <f t="shared" si="1"/>
        <v>7600</v>
      </c>
      <c r="M61" s="5">
        <f t="shared" si="0"/>
        <v>2031</v>
      </c>
    </row>
    <row r="62" spans="1:13" x14ac:dyDescent="0.25">
      <c r="A62" s="15" t="s">
        <v>192</v>
      </c>
      <c r="B62" s="15" t="s">
        <v>196</v>
      </c>
      <c r="C62" s="15" t="s">
        <v>197</v>
      </c>
      <c r="D62" s="15" t="s">
        <v>198</v>
      </c>
      <c r="E62" s="20">
        <v>7.6</v>
      </c>
      <c r="F62" s="4">
        <v>7.5945999999999998</v>
      </c>
      <c r="G62" s="17" t="s">
        <v>13</v>
      </c>
      <c r="H62" s="16">
        <v>7.6</v>
      </c>
      <c r="I62" s="5" t="s">
        <v>85</v>
      </c>
      <c r="J62" s="5" t="e">
        <f>VLOOKUP(I62,#REF!,2,FALSE)</f>
        <v>#REF!</v>
      </c>
      <c r="K62" s="21">
        <v>2000</v>
      </c>
      <c r="L62" s="5">
        <f t="shared" si="1"/>
        <v>15200</v>
      </c>
      <c r="M62" s="5">
        <f t="shared" si="0"/>
        <v>2033</v>
      </c>
    </row>
    <row r="63" spans="1:13" x14ac:dyDescent="0.25">
      <c r="A63" s="15" t="s">
        <v>192</v>
      </c>
      <c r="B63" s="15" t="s">
        <v>199</v>
      </c>
      <c r="C63" s="15" t="s">
        <v>200</v>
      </c>
      <c r="D63" s="15" t="s">
        <v>198</v>
      </c>
      <c r="E63" s="20">
        <v>7.65</v>
      </c>
      <c r="F63" s="4">
        <v>7.6459000000000001</v>
      </c>
      <c r="G63" s="17" t="s">
        <v>13</v>
      </c>
      <c r="H63" s="16">
        <v>7.65</v>
      </c>
      <c r="I63" s="5" t="s">
        <v>148</v>
      </c>
      <c r="J63" s="5" t="e">
        <f>VLOOKUP(I63,#REF!,2,FALSE)</f>
        <v>#REF!</v>
      </c>
      <c r="K63" s="21">
        <v>1000</v>
      </c>
      <c r="L63" s="5">
        <f t="shared" si="1"/>
        <v>7650</v>
      </c>
      <c r="M63" s="5">
        <f t="shared" si="0"/>
        <v>2033</v>
      </c>
    </row>
    <row r="64" spans="1:13" x14ac:dyDescent="0.25">
      <c r="A64" s="15" t="s">
        <v>192</v>
      </c>
      <c r="B64" s="15" t="s">
        <v>201</v>
      </c>
      <c r="C64" s="15" t="s">
        <v>202</v>
      </c>
      <c r="D64" s="15" t="s">
        <v>198</v>
      </c>
      <c r="E64" s="20">
        <v>7.66</v>
      </c>
      <c r="F64" s="4">
        <v>7.6501999999999999</v>
      </c>
      <c r="G64" s="17" t="s">
        <v>13</v>
      </c>
      <c r="H64" s="16">
        <v>7.66</v>
      </c>
      <c r="I64" s="5" t="s">
        <v>88</v>
      </c>
      <c r="J64" s="5" t="e">
        <f>VLOOKUP(I64,#REF!,2,FALSE)</f>
        <v>#REF!</v>
      </c>
      <c r="K64" s="21">
        <v>1500</v>
      </c>
      <c r="L64" s="5">
        <f t="shared" si="1"/>
        <v>11490</v>
      </c>
      <c r="M64" s="5">
        <f t="shared" si="0"/>
        <v>2033</v>
      </c>
    </row>
    <row r="65" spans="1:13" x14ac:dyDescent="0.25">
      <c r="A65" s="15" t="s">
        <v>192</v>
      </c>
      <c r="B65" s="15" t="s">
        <v>203</v>
      </c>
      <c r="C65" s="15" t="s">
        <v>204</v>
      </c>
      <c r="D65" s="15" t="s">
        <v>205</v>
      </c>
      <c r="E65" s="20">
        <v>7.62</v>
      </c>
      <c r="F65" s="4">
        <v>7.6119000000000003</v>
      </c>
      <c r="G65" s="17" t="s">
        <v>13</v>
      </c>
      <c r="H65" s="16">
        <v>7.62</v>
      </c>
      <c r="I65" s="5" t="s">
        <v>92</v>
      </c>
      <c r="J65" s="5" t="e">
        <f>VLOOKUP(I65,#REF!,2,FALSE)</f>
        <v>#REF!</v>
      </c>
      <c r="K65" s="21">
        <v>1000</v>
      </c>
      <c r="L65" s="5">
        <f t="shared" si="1"/>
        <v>7620</v>
      </c>
      <c r="M65" s="5">
        <f t="shared" si="0"/>
        <v>2034</v>
      </c>
    </row>
    <row r="66" spans="1:13" x14ac:dyDescent="0.25">
      <c r="A66" s="15" t="s">
        <v>192</v>
      </c>
      <c r="B66" s="15" t="s">
        <v>206</v>
      </c>
      <c r="C66" s="15" t="s">
        <v>207</v>
      </c>
      <c r="D66" s="15" t="s">
        <v>205</v>
      </c>
      <c r="E66" s="20">
        <v>7.65</v>
      </c>
      <c r="F66" s="4">
        <v>7.6479999999999997</v>
      </c>
      <c r="G66" s="17" t="s">
        <v>13</v>
      </c>
      <c r="H66" s="16">
        <v>7.65</v>
      </c>
      <c r="I66" s="5" t="s">
        <v>190</v>
      </c>
      <c r="J66" s="5" t="e">
        <f>VLOOKUP(I66,#REF!,2,FALSE)</f>
        <v>#REF!</v>
      </c>
      <c r="K66" s="21">
        <v>100</v>
      </c>
      <c r="L66" s="5">
        <f t="shared" si="1"/>
        <v>765</v>
      </c>
      <c r="M66" s="5">
        <f t="shared" ref="M66:M78" si="2">YEAR(D66)</f>
        <v>2034</v>
      </c>
    </row>
    <row r="67" spans="1:13" x14ac:dyDescent="0.25">
      <c r="A67" s="15" t="s">
        <v>192</v>
      </c>
      <c r="B67" s="15" t="s">
        <v>208</v>
      </c>
      <c r="C67" s="15" t="s">
        <v>175</v>
      </c>
      <c r="D67" s="15" t="s">
        <v>205</v>
      </c>
      <c r="E67" s="20">
        <v>7.66</v>
      </c>
      <c r="F67" s="4">
        <v>7.6520999999999999</v>
      </c>
      <c r="G67" s="17" t="s">
        <v>13</v>
      </c>
      <c r="H67" s="16">
        <v>7.66</v>
      </c>
      <c r="I67" s="5" t="s">
        <v>88</v>
      </c>
      <c r="J67" s="5" t="e">
        <f>VLOOKUP(I67,#REF!,2,FALSE)</f>
        <v>#REF!</v>
      </c>
      <c r="K67" s="21">
        <v>1000</v>
      </c>
      <c r="L67" s="5">
        <f t="shared" ref="L67:L78" si="3">H67*K67</f>
        <v>7660</v>
      </c>
      <c r="M67" s="5">
        <f t="shared" si="2"/>
        <v>2034</v>
      </c>
    </row>
    <row r="68" spans="1:13" x14ac:dyDescent="0.25">
      <c r="A68" s="15" t="s">
        <v>192</v>
      </c>
      <c r="B68" s="15" t="s">
        <v>209</v>
      </c>
      <c r="C68" s="15" t="s">
        <v>210</v>
      </c>
      <c r="D68" s="15" t="s">
        <v>205</v>
      </c>
      <c r="E68" s="20">
        <v>7.7</v>
      </c>
      <c r="F68" s="4">
        <v>7.6882999999999999</v>
      </c>
      <c r="G68" s="17" t="s">
        <v>13</v>
      </c>
      <c r="H68" s="16">
        <v>7.7</v>
      </c>
      <c r="I68" s="5" t="s">
        <v>238</v>
      </c>
      <c r="J68" s="5" t="e">
        <f>VLOOKUP(I68,#REF!,2,FALSE)</f>
        <v>#REF!</v>
      </c>
      <c r="K68" s="21">
        <v>481</v>
      </c>
      <c r="L68" s="5">
        <f t="shared" si="3"/>
        <v>3703.7000000000003</v>
      </c>
      <c r="M68" s="5">
        <f t="shared" si="2"/>
        <v>2034</v>
      </c>
    </row>
    <row r="69" spans="1:13" x14ac:dyDescent="0.25">
      <c r="A69" s="15" t="s">
        <v>192</v>
      </c>
      <c r="B69" s="15" t="s">
        <v>211</v>
      </c>
      <c r="C69" s="15" t="s">
        <v>212</v>
      </c>
      <c r="D69" s="15" t="s">
        <v>213</v>
      </c>
      <c r="E69" s="20">
        <v>7.63</v>
      </c>
      <c r="F69" s="4">
        <v>7.6192000000000002</v>
      </c>
      <c r="G69" s="17" t="s">
        <v>13</v>
      </c>
      <c r="H69" s="16">
        <v>7.63</v>
      </c>
      <c r="I69" s="5" t="s">
        <v>93</v>
      </c>
      <c r="J69" s="5" t="e">
        <f>VLOOKUP(I69,#REF!,2,FALSE)</f>
        <v>#REF!</v>
      </c>
      <c r="K69" s="21">
        <v>2500</v>
      </c>
      <c r="L69" s="5">
        <f t="shared" si="3"/>
        <v>19075</v>
      </c>
      <c r="M69" s="5">
        <f t="shared" si="2"/>
        <v>2035</v>
      </c>
    </row>
    <row r="70" spans="1:13" x14ac:dyDescent="0.25">
      <c r="A70" s="15" t="s">
        <v>192</v>
      </c>
      <c r="B70" s="15" t="s">
        <v>214</v>
      </c>
      <c r="C70" s="15" t="s">
        <v>215</v>
      </c>
      <c r="D70" s="15" t="s">
        <v>216</v>
      </c>
      <c r="E70" s="20">
        <v>7.63</v>
      </c>
      <c r="F70" s="4">
        <v>7.6195000000000004</v>
      </c>
      <c r="G70" s="17" t="s">
        <v>13</v>
      </c>
      <c r="H70" s="16">
        <v>7.63</v>
      </c>
      <c r="I70" s="5" t="s">
        <v>93</v>
      </c>
      <c r="J70" s="5" t="e">
        <f>VLOOKUP(I70,#REF!,2,FALSE)</f>
        <v>#REF!</v>
      </c>
      <c r="K70" s="21">
        <v>2500</v>
      </c>
      <c r="L70" s="5">
        <f t="shared" si="3"/>
        <v>19075</v>
      </c>
      <c r="M70" s="5">
        <f t="shared" si="2"/>
        <v>2036</v>
      </c>
    </row>
    <row r="71" spans="1:13" x14ac:dyDescent="0.25">
      <c r="A71" s="15" t="s">
        <v>192</v>
      </c>
      <c r="B71" s="15" t="s">
        <v>217</v>
      </c>
      <c r="C71" s="15" t="s">
        <v>218</v>
      </c>
      <c r="D71" s="15" t="s">
        <v>216</v>
      </c>
      <c r="E71" s="20">
        <v>7.66</v>
      </c>
      <c r="F71" s="4">
        <v>7.6573000000000002</v>
      </c>
      <c r="G71" s="17" t="s">
        <v>13</v>
      </c>
      <c r="H71" s="16">
        <v>7.66</v>
      </c>
      <c r="I71" s="5" t="s">
        <v>95</v>
      </c>
      <c r="J71" s="5" t="e">
        <f>VLOOKUP(I71,#REF!,2,FALSE)</f>
        <v>#REF!</v>
      </c>
      <c r="K71" s="21">
        <v>2000</v>
      </c>
      <c r="L71" s="5">
        <f t="shared" si="3"/>
        <v>15320</v>
      </c>
      <c r="M71" s="5">
        <f t="shared" si="2"/>
        <v>2036</v>
      </c>
    </row>
    <row r="72" spans="1:13" x14ac:dyDescent="0.25">
      <c r="A72" s="15" t="s">
        <v>192</v>
      </c>
      <c r="B72" s="15" t="s">
        <v>219</v>
      </c>
      <c r="C72" s="15" t="s">
        <v>220</v>
      </c>
      <c r="D72" s="15" t="s">
        <v>216</v>
      </c>
      <c r="E72" s="20">
        <v>7.69</v>
      </c>
      <c r="F72" s="4">
        <v>7.6891999999999996</v>
      </c>
      <c r="G72" s="17" t="s">
        <v>13</v>
      </c>
      <c r="H72" s="16">
        <v>7.69</v>
      </c>
      <c r="I72" s="5" t="s">
        <v>89</v>
      </c>
      <c r="J72" s="5" t="e">
        <f>VLOOKUP(I72,#REF!,2,FALSE)</f>
        <v>#REF!</v>
      </c>
      <c r="K72" s="21">
        <v>2000</v>
      </c>
      <c r="L72" s="5">
        <f t="shared" si="3"/>
        <v>15380</v>
      </c>
      <c r="M72" s="5">
        <f t="shared" si="2"/>
        <v>2036</v>
      </c>
    </row>
    <row r="73" spans="1:13" x14ac:dyDescent="0.25">
      <c r="A73" s="15" t="s">
        <v>192</v>
      </c>
      <c r="B73" s="15" t="s">
        <v>221</v>
      </c>
      <c r="C73" s="15" t="s">
        <v>222</v>
      </c>
      <c r="D73" s="15" t="s">
        <v>223</v>
      </c>
      <c r="E73" s="20">
        <v>7.69</v>
      </c>
      <c r="F73" s="4">
        <v>7.6557000000000004</v>
      </c>
      <c r="G73" s="17" t="s">
        <v>13</v>
      </c>
      <c r="H73" s="16">
        <v>7.69</v>
      </c>
      <c r="I73" s="5" t="s">
        <v>90</v>
      </c>
      <c r="J73" s="5" t="e">
        <f>VLOOKUP(I73,#REF!,2,FALSE)</f>
        <v>#REF!</v>
      </c>
      <c r="K73" s="21">
        <v>2000</v>
      </c>
      <c r="L73" s="5">
        <f t="shared" si="3"/>
        <v>15380</v>
      </c>
      <c r="M73" s="5">
        <f t="shared" si="2"/>
        <v>2039</v>
      </c>
    </row>
    <row r="74" spans="1:13" x14ac:dyDescent="0.25">
      <c r="A74" s="15" t="s">
        <v>192</v>
      </c>
      <c r="B74" s="15" t="s">
        <v>224</v>
      </c>
      <c r="C74" s="15" t="s">
        <v>225</v>
      </c>
      <c r="D74" s="15" t="s">
        <v>226</v>
      </c>
      <c r="E74" s="20">
        <v>7.63</v>
      </c>
      <c r="F74" s="4">
        <v>7.63</v>
      </c>
      <c r="G74" s="17" t="s">
        <v>13</v>
      </c>
      <c r="H74" s="16">
        <v>7.63</v>
      </c>
      <c r="I74" s="5" t="s">
        <v>88</v>
      </c>
      <c r="J74" s="5" t="e">
        <f>VLOOKUP(I74,#REF!,2,FALSE)</f>
        <v>#REF!</v>
      </c>
      <c r="K74" s="21">
        <v>1500</v>
      </c>
      <c r="L74" s="5">
        <f t="shared" si="3"/>
        <v>11445</v>
      </c>
      <c r="M74" s="5">
        <f t="shared" si="2"/>
        <v>2041</v>
      </c>
    </row>
    <row r="75" spans="1:13" x14ac:dyDescent="0.25">
      <c r="A75" s="15" t="s">
        <v>192</v>
      </c>
      <c r="B75" s="15" t="s">
        <v>227</v>
      </c>
      <c r="C75" s="15" t="s">
        <v>228</v>
      </c>
      <c r="D75" s="15" t="s">
        <v>229</v>
      </c>
      <c r="E75" s="20">
        <v>7.67</v>
      </c>
      <c r="F75" s="4">
        <v>7.6368999999999998</v>
      </c>
      <c r="G75" s="17" t="s">
        <v>13</v>
      </c>
      <c r="H75" s="16">
        <v>7.67</v>
      </c>
      <c r="I75" s="5" t="s">
        <v>94</v>
      </c>
      <c r="J75" s="5" t="e">
        <f>VLOOKUP(I75,#REF!,2,FALSE)</f>
        <v>#REF!</v>
      </c>
      <c r="K75" s="21">
        <v>1130</v>
      </c>
      <c r="L75" s="5">
        <f t="shared" si="3"/>
        <v>8667.1</v>
      </c>
      <c r="M75" s="5">
        <f t="shared" si="2"/>
        <v>2043</v>
      </c>
    </row>
    <row r="76" spans="1:13" x14ac:dyDescent="0.25">
      <c r="A76" s="15" t="s">
        <v>192</v>
      </c>
      <c r="B76" s="15" t="s">
        <v>230</v>
      </c>
      <c r="C76" s="15" t="s">
        <v>231</v>
      </c>
      <c r="D76" s="15" t="s">
        <v>229</v>
      </c>
      <c r="E76" s="20">
        <v>7.67</v>
      </c>
      <c r="F76" s="4">
        <v>7.6449999999999996</v>
      </c>
      <c r="G76" s="17" t="s">
        <v>13</v>
      </c>
      <c r="H76" s="16">
        <v>7.67</v>
      </c>
      <c r="I76" s="5" t="s">
        <v>187</v>
      </c>
      <c r="J76" s="5" t="e">
        <f>VLOOKUP(I76,#REF!,2,FALSE)</f>
        <v>#REF!</v>
      </c>
      <c r="K76" s="21">
        <v>2000</v>
      </c>
      <c r="L76" s="5">
        <f t="shared" si="3"/>
        <v>15340</v>
      </c>
      <c r="M76" s="5">
        <f t="shared" si="2"/>
        <v>2043</v>
      </c>
    </row>
    <row r="77" spans="1:13" x14ac:dyDescent="0.25">
      <c r="A77" s="15" t="s">
        <v>192</v>
      </c>
      <c r="B77" s="15" t="s">
        <v>232</v>
      </c>
      <c r="C77" s="15" t="s">
        <v>233</v>
      </c>
      <c r="D77" s="15" t="s">
        <v>234</v>
      </c>
      <c r="E77" s="20">
        <v>7.67</v>
      </c>
      <c r="F77" s="4">
        <v>7.6299000000000001</v>
      </c>
      <c r="G77" s="17" t="s">
        <v>13</v>
      </c>
      <c r="H77" s="16">
        <v>7.67</v>
      </c>
      <c r="I77" s="5" t="s">
        <v>187</v>
      </c>
      <c r="J77" s="5" t="e">
        <f>VLOOKUP(I77,#REF!,2,FALSE)</f>
        <v>#REF!</v>
      </c>
      <c r="K77" s="21">
        <v>1500</v>
      </c>
      <c r="L77" s="5">
        <f t="shared" si="3"/>
        <v>11505</v>
      </c>
      <c r="M77" s="5">
        <f t="shared" si="2"/>
        <v>2044</v>
      </c>
    </row>
    <row r="78" spans="1:13" x14ac:dyDescent="0.25">
      <c r="A78" s="15" t="s">
        <v>192</v>
      </c>
      <c r="B78" s="15" t="s">
        <v>235</v>
      </c>
      <c r="C78" s="15" t="s">
        <v>236</v>
      </c>
      <c r="D78" s="15" t="s">
        <v>237</v>
      </c>
      <c r="E78" s="20">
        <v>7.55</v>
      </c>
      <c r="F78" s="4">
        <v>7.5458999999999996</v>
      </c>
      <c r="G78" s="17" t="s">
        <v>13</v>
      </c>
      <c r="H78" s="16">
        <v>7.55</v>
      </c>
      <c r="I78" s="5" t="s">
        <v>92</v>
      </c>
      <c r="J78" s="5" t="e">
        <f>VLOOKUP(I78,#REF!,2,FALSE)</f>
        <v>#REF!</v>
      </c>
      <c r="K78" s="21">
        <v>1000</v>
      </c>
      <c r="L78" s="5">
        <f t="shared" si="3"/>
        <v>7550</v>
      </c>
      <c r="M78" s="5">
        <f t="shared" si="2"/>
        <v>2054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FF6C-90C3-43EA-823C-3AC921710B96}">
  <dimension ref="A1:J22"/>
  <sheetViews>
    <sheetView workbookViewId="0">
      <selection activeCell="J2" sqref="J2:J3"/>
    </sheetView>
  </sheetViews>
  <sheetFormatPr defaultRowHeight="15" x14ac:dyDescent="0.25"/>
  <cols>
    <col min="1" max="1" width="16.85546875" bestFit="1" customWidth="1"/>
    <col min="2" max="2" width="18.5703125" bestFit="1" customWidth="1"/>
    <col min="3" max="3" width="20.140625" customWidth="1"/>
    <col min="4" max="4" width="18.5703125" bestFit="1" customWidth="1"/>
    <col min="5" max="5" width="19.140625" customWidth="1"/>
    <col min="6" max="6" width="18.5703125" bestFit="1" customWidth="1"/>
    <col min="7" max="7" width="20.7109375" customWidth="1"/>
    <col min="8" max="8" width="18.5703125" bestFit="1" customWidth="1"/>
    <col min="9" max="9" width="19.28515625" customWidth="1"/>
    <col min="10" max="10" width="19.5703125" customWidth="1"/>
  </cols>
  <sheetData>
    <row r="1" spans="1:10" ht="23.25" x14ac:dyDescent="0.35">
      <c r="A1" s="129" t="s">
        <v>115</v>
      </c>
      <c r="B1" s="130"/>
      <c r="C1" s="130"/>
      <c r="D1" s="130"/>
      <c r="E1" s="130"/>
      <c r="F1" s="130"/>
      <c r="G1" s="130"/>
      <c r="H1" s="130"/>
      <c r="I1" s="130"/>
      <c r="J1" s="131"/>
    </row>
    <row r="2" spans="1:10" ht="15.75" x14ac:dyDescent="0.25">
      <c r="A2" s="127" t="s">
        <v>112</v>
      </c>
      <c r="B2" s="107" t="s">
        <v>1448</v>
      </c>
      <c r="C2" s="107"/>
      <c r="D2" s="107" t="s">
        <v>1500</v>
      </c>
      <c r="E2" s="107"/>
      <c r="F2" s="107" t="s">
        <v>1521</v>
      </c>
      <c r="G2" s="107"/>
      <c r="H2" s="107" t="s">
        <v>1556</v>
      </c>
      <c r="I2" s="107"/>
      <c r="J2" s="134" t="s">
        <v>111</v>
      </c>
    </row>
    <row r="3" spans="1:10" ht="45" x14ac:dyDescent="0.25">
      <c r="A3" s="127" t="s">
        <v>1612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5</v>
      </c>
      <c r="I3" s="59" t="s">
        <v>970</v>
      </c>
      <c r="J3" s="135"/>
    </row>
    <row r="4" spans="1:10" x14ac:dyDescent="0.25">
      <c r="A4" s="9" t="s">
        <v>98</v>
      </c>
      <c r="B4" s="60">
        <v>7.2450000000000001</v>
      </c>
      <c r="C4" s="60">
        <v>4000</v>
      </c>
      <c r="D4" s="60" t="s">
        <v>114</v>
      </c>
      <c r="E4" s="60"/>
      <c r="F4" s="60" t="s">
        <v>114</v>
      </c>
      <c r="G4" s="60"/>
      <c r="H4" s="60" t="s">
        <v>114</v>
      </c>
      <c r="I4" s="60"/>
      <c r="J4" s="60">
        <v>4000</v>
      </c>
    </row>
    <row r="5" spans="1:10" x14ac:dyDescent="0.25">
      <c r="A5" s="9" t="s">
        <v>104</v>
      </c>
      <c r="B5" s="60">
        <v>7.25</v>
      </c>
      <c r="C5" s="60">
        <v>1000</v>
      </c>
      <c r="D5" s="60" t="s">
        <v>114</v>
      </c>
      <c r="E5" s="60"/>
      <c r="F5" s="60">
        <v>7.13</v>
      </c>
      <c r="G5" s="60">
        <v>500</v>
      </c>
      <c r="H5" s="60">
        <v>7.05</v>
      </c>
      <c r="I5" s="60">
        <v>250</v>
      </c>
      <c r="J5" s="60">
        <v>1750</v>
      </c>
    </row>
    <row r="6" spans="1:10" x14ac:dyDescent="0.25">
      <c r="A6" s="9" t="s">
        <v>99</v>
      </c>
      <c r="B6" s="60" t="s">
        <v>114</v>
      </c>
      <c r="C6" s="60"/>
      <c r="D6" s="60">
        <v>7.21</v>
      </c>
      <c r="E6" s="60">
        <v>2000</v>
      </c>
      <c r="F6" s="60">
        <v>7.11</v>
      </c>
      <c r="G6" s="60">
        <v>2000</v>
      </c>
      <c r="H6" s="60">
        <v>7.12</v>
      </c>
      <c r="I6" s="60">
        <v>2000</v>
      </c>
      <c r="J6" s="60">
        <v>6000</v>
      </c>
    </row>
    <row r="7" spans="1:10" x14ac:dyDescent="0.25">
      <c r="A7" s="9" t="s">
        <v>1551</v>
      </c>
      <c r="B7" s="60" t="s">
        <v>114</v>
      </c>
      <c r="C7" s="60"/>
      <c r="D7" s="60" t="s">
        <v>114</v>
      </c>
      <c r="E7" s="60"/>
      <c r="F7" s="60">
        <v>7</v>
      </c>
      <c r="G7" s="60">
        <v>1000</v>
      </c>
      <c r="H7" s="60">
        <v>7.03</v>
      </c>
      <c r="I7" s="60">
        <v>1000</v>
      </c>
      <c r="J7" s="60">
        <v>2000</v>
      </c>
    </row>
    <row r="8" spans="1:10" x14ac:dyDescent="0.25">
      <c r="A8" s="9" t="s">
        <v>962</v>
      </c>
      <c r="B8" s="60">
        <v>7.25</v>
      </c>
      <c r="C8" s="60">
        <v>150</v>
      </c>
      <c r="D8" s="60" t="s">
        <v>114</v>
      </c>
      <c r="E8" s="60"/>
      <c r="F8" s="60" t="s">
        <v>114</v>
      </c>
      <c r="G8" s="60"/>
      <c r="H8" s="60">
        <v>7.12</v>
      </c>
      <c r="I8" s="60">
        <v>150</v>
      </c>
      <c r="J8" s="60">
        <v>300</v>
      </c>
    </row>
    <row r="9" spans="1:10" x14ac:dyDescent="0.25">
      <c r="A9" s="9" t="s">
        <v>105</v>
      </c>
      <c r="B9" s="60">
        <v>7.25</v>
      </c>
      <c r="C9" s="60">
        <v>1000</v>
      </c>
      <c r="D9" s="60" t="s">
        <v>114</v>
      </c>
      <c r="E9" s="60"/>
      <c r="F9" s="60">
        <v>7.13</v>
      </c>
      <c r="G9" s="60">
        <v>1000</v>
      </c>
      <c r="H9" s="60">
        <v>7.12</v>
      </c>
      <c r="I9" s="60">
        <v>1000</v>
      </c>
      <c r="J9" s="60">
        <v>3000</v>
      </c>
    </row>
    <row r="10" spans="1:10" x14ac:dyDescent="0.25">
      <c r="A10" s="9" t="s">
        <v>963</v>
      </c>
      <c r="B10" s="60" t="s">
        <v>114</v>
      </c>
      <c r="C10" s="60"/>
      <c r="D10" s="60">
        <v>7.22</v>
      </c>
      <c r="E10" s="60">
        <v>700</v>
      </c>
      <c r="F10" s="60" t="s">
        <v>114</v>
      </c>
      <c r="G10" s="60"/>
      <c r="H10" s="60" t="s">
        <v>114</v>
      </c>
      <c r="I10" s="60"/>
      <c r="J10" s="60">
        <v>700</v>
      </c>
    </row>
    <row r="11" spans="1:10" x14ac:dyDescent="0.25">
      <c r="A11" s="9" t="s">
        <v>101</v>
      </c>
      <c r="B11" s="60" t="s">
        <v>114</v>
      </c>
      <c r="C11" s="60"/>
      <c r="D11" s="60" t="s">
        <v>114</v>
      </c>
      <c r="E11" s="60"/>
      <c r="F11" s="60" t="s">
        <v>114</v>
      </c>
      <c r="G11" s="60"/>
      <c r="H11" s="60">
        <v>6.95</v>
      </c>
      <c r="I11" s="60">
        <v>3000</v>
      </c>
      <c r="J11" s="60">
        <v>3000</v>
      </c>
    </row>
    <row r="12" spans="1:10" x14ac:dyDescent="0.25">
      <c r="A12" s="9" t="s">
        <v>1031</v>
      </c>
      <c r="B12" s="60">
        <v>7.24</v>
      </c>
      <c r="C12" s="60">
        <v>753</v>
      </c>
      <c r="D12" s="60">
        <v>7.23</v>
      </c>
      <c r="E12" s="60">
        <v>1500</v>
      </c>
      <c r="F12" s="60">
        <v>7.14</v>
      </c>
      <c r="G12" s="60">
        <v>1500</v>
      </c>
      <c r="H12" s="60" t="s">
        <v>114</v>
      </c>
      <c r="I12" s="60"/>
      <c r="J12" s="60">
        <v>3753</v>
      </c>
    </row>
    <row r="13" spans="1:10" x14ac:dyDescent="0.25">
      <c r="A13" s="9" t="s">
        <v>965</v>
      </c>
      <c r="B13" s="60" t="s">
        <v>114</v>
      </c>
      <c r="C13" s="60"/>
      <c r="D13" s="60" t="s">
        <v>114</v>
      </c>
      <c r="E13" s="60"/>
      <c r="F13" s="60" t="s">
        <v>114</v>
      </c>
      <c r="G13" s="60"/>
      <c r="H13" s="60">
        <v>7.13</v>
      </c>
      <c r="I13" s="60">
        <v>5000</v>
      </c>
      <c r="J13" s="60">
        <v>5000</v>
      </c>
    </row>
    <row r="14" spans="1:10" x14ac:dyDescent="0.25">
      <c r="A14" s="9" t="s">
        <v>108</v>
      </c>
      <c r="B14" s="60">
        <v>7.2450000000000001</v>
      </c>
      <c r="C14" s="60">
        <v>6000</v>
      </c>
      <c r="D14" s="60">
        <v>7.2253499999999997</v>
      </c>
      <c r="E14" s="60">
        <v>6000</v>
      </c>
      <c r="F14" s="60">
        <v>7.12</v>
      </c>
      <c r="G14" s="60">
        <v>6000</v>
      </c>
      <c r="H14" s="60">
        <v>7.1050000000000004</v>
      </c>
      <c r="I14" s="60">
        <v>6000</v>
      </c>
      <c r="J14" s="60">
        <v>24000</v>
      </c>
    </row>
    <row r="15" spans="1:10" x14ac:dyDescent="0.25">
      <c r="A15" s="9" t="s">
        <v>976</v>
      </c>
      <c r="B15" s="60">
        <v>7.25</v>
      </c>
      <c r="C15" s="60">
        <v>150</v>
      </c>
      <c r="D15" s="60" t="s">
        <v>114</v>
      </c>
      <c r="E15" s="60"/>
      <c r="F15" s="60" t="s">
        <v>114</v>
      </c>
      <c r="G15" s="60"/>
      <c r="H15" s="60" t="s">
        <v>114</v>
      </c>
      <c r="I15" s="60"/>
      <c r="J15" s="60">
        <v>150</v>
      </c>
    </row>
    <row r="16" spans="1:10" x14ac:dyDescent="0.25">
      <c r="A16" s="9" t="s">
        <v>966</v>
      </c>
      <c r="B16" s="60" t="s">
        <v>114</v>
      </c>
      <c r="C16" s="60"/>
      <c r="D16" s="60">
        <v>7.23</v>
      </c>
      <c r="E16" s="60">
        <v>90</v>
      </c>
      <c r="F16" s="60" t="s">
        <v>114</v>
      </c>
      <c r="G16" s="60"/>
      <c r="H16" s="60" t="s">
        <v>114</v>
      </c>
      <c r="I16" s="60"/>
      <c r="J16" s="60">
        <v>90</v>
      </c>
    </row>
    <row r="17" spans="1:10" x14ac:dyDescent="0.25">
      <c r="A17" s="9" t="s">
        <v>102</v>
      </c>
      <c r="B17" s="60" t="s">
        <v>114</v>
      </c>
      <c r="C17" s="60"/>
      <c r="D17" s="60" t="s">
        <v>114</v>
      </c>
      <c r="E17" s="60"/>
      <c r="F17" s="60" t="s">
        <v>114</v>
      </c>
      <c r="G17" s="60"/>
      <c r="H17" s="60">
        <v>7.1449999999999996</v>
      </c>
      <c r="I17" s="60">
        <v>2000</v>
      </c>
      <c r="J17" s="60">
        <v>2000</v>
      </c>
    </row>
    <row r="18" spans="1:10" x14ac:dyDescent="0.25">
      <c r="A18" s="9" t="s">
        <v>103</v>
      </c>
      <c r="B18" s="60">
        <v>7.24</v>
      </c>
      <c r="C18" s="60">
        <v>1000</v>
      </c>
      <c r="D18" s="60" t="s">
        <v>114</v>
      </c>
      <c r="E18" s="60"/>
      <c r="F18" s="60" t="s">
        <v>114</v>
      </c>
      <c r="G18" s="60"/>
      <c r="H18" s="60">
        <v>7.125</v>
      </c>
      <c r="I18" s="60">
        <v>5000</v>
      </c>
      <c r="J18" s="60">
        <v>6000</v>
      </c>
    </row>
    <row r="19" spans="1:10" x14ac:dyDescent="0.25">
      <c r="A19" s="9" t="s">
        <v>110</v>
      </c>
      <c r="B19" s="60">
        <v>7.125</v>
      </c>
      <c r="C19" s="60">
        <v>2000</v>
      </c>
      <c r="D19" s="60">
        <v>7.125</v>
      </c>
      <c r="E19" s="60">
        <v>2000</v>
      </c>
      <c r="F19" s="60">
        <v>7.1</v>
      </c>
      <c r="G19" s="60">
        <v>1000</v>
      </c>
      <c r="H19" s="60">
        <v>7.0806750000000003</v>
      </c>
      <c r="I19" s="60">
        <v>4000</v>
      </c>
      <c r="J19" s="60">
        <v>9000</v>
      </c>
    </row>
    <row r="20" spans="1:10" x14ac:dyDescent="0.25">
      <c r="A20" s="9" t="s">
        <v>968</v>
      </c>
      <c r="B20" s="60">
        <v>7.25</v>
      </c>
      <c r="C20" s="60">
        <v>2500</v>
      </c>
      <c r="D20" s="60">
        <v>7.22</v>
      </c>
      <c r="E20" s="60">
        <v>1500</v>
      </c>
      <c r="F20" s="60">
        <v>7.13</v>
      </c>
      <c r="G20" s="60">
        <v>500</v>
      </c>
      <c r="H20" s="60" t="s">
        <v>114</v>
      </c>
      <c r="I20" s="60"/>
      <c r="J20" s="60">
        <v>4500</v>
      </c>
    </row>
    <row r="21" spans="1:10" ht="15.75" thickBot="1" x14ac:dyDescent="0.3">
      <c r="A21" s="9" t="s">
        <v>969</v>
      </c>
      <c r="B21" s="60">
        <v>7.25</v>
      </c>
      <c r="C21" s="61">
        <v>2000</v>
      </c>
      <c r="D21" s="60" t="s">
        <v>114</v>
      </c>
      <c r="E21" s="61"/>
      <c r="F21" s="60" t="s">
        <v>114</v>
      </c>
      <c r="G21" s="61"/>
      <c r="H21" s="60">
        <v>7.15</v>
      </c>
      <c r="I21" s="61">
        <v>5000</v>
      </c>
      <c r="J21" s="61">
        <v>7000</v>
      </c>
    </row>
    <row r="22" spans="1:10" ht="15.75" thickBot="1" x14ac:dyDescent="0.3">
      <c r="A22" s="75" t="s">
        <v>113</v>
      </c>
      <c r="B22" s="76"/>
      <c r="C22" s="14">
        <v>20553</v>
      </c>
      <c r="D22" s="77"/>
      <c r="E22" s="14">
        <v>13790</v>
      </c>
      <c r="F22" s="60"/>
      <c r="G22" s="14">
        <v>13500</v>
      </c>
      <c r="H22" s="60"/>
      <c r="I22" s="14">
        <v>34400</v>
      </c>
      <c r="J22" s="58">
        <v>82243</v>
      </c>
    </row>
  </sheetData>
  <mergeCells count="7">
    <mergeCell ref="A1:J1"/>
    <mergeCell ref="J2:J3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AD41-ED8A-47F4-9374-35FDAADF5B63}">
  <dimension ref="A1:M67"/>
  <sheetViews>
    <sheetView workbookViewId="0">
      <selection activeCell="L2" sqref="L2"/>
    </sheetView>
  </sheetViews>
  <sheetFormatPr defaultRowHeight="15" x14ac:dyDescent="0.25"/>
  <cols>
    <col min="1" max="1" width="10.140625" customWidth="1"/>
    <col min="3" max="3" width="17.5703125" customWidth="1"/>
    <col min="4" max="4" width="12.7109375" customWidth="1"/>
    <col min="5" max="5" width="10.7109375" customWidth="1"/>
    <col min="7" max="7" width="12" customWidth="1"/>
    <col min="8" max="8" width="9.42578125" customWidth="1"/>
    <col min="9" max="9" width="10" customWidth="1"/>
    <col min="11" max="11" width="10.42578125" customWidth="1"/>
    <col min="12" max="12" width="10.85546875" customWidth="1"/>
  </cols>
  <sheetData>
    <row r="1" spans="1:13" ht="64.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74" t="s">
        <v>1618</v>
      </c>
      <c r="B2" s="66" t="s">
        <v>1619</v>
      </c>
      <c r="C2" s="66" t="s">
        <v>1620</v>
      </c>
      <c r="D2" s="66" t="s">
        <v>1621</v>
      </c>
      <c r="E2" s="57">
        <v>6.9</v>
      </c>
      <c r="F2">
        <v>6.8906000000000001</v>
      </c>
      <c r="G2" s="68" t="s">
        <v>13</v>
      </c>
      <c r="H2" s="57">
        <v>6.9</v>
      </c>
      <c r="I2" t="s">
        <v>87</v>
      </c>
      <c r="J2" t="s">
        <v>101</v>
      </c>
      <c r="K2" s="4">
        <v>2000</v>
      </c>
      <c r="L2" s="5">
        <f>H2*K2</f>
        <v>13800</v>
      </c>
      <c r="M2" s="5">
        <f>YEAR(D2)</f>
        <v>2027</v>
      </c>
    </row>
    <row r="3" spans="1:13" x14ac:dyDescent="0.25">
      <c r="A3" s="74" t="s">
        <v>1618</v>
      </c>
      <c r="B3" s="66" t="s">
        <v>1622</v>
      </c>
      <c r="C3" s="66" t="s">
        <v>1623</v>
      </c>
      <c r="D3" s="66" t="s">
        <v>1624</v>
      </c>
      <c r="E3" s="57">
        <v>7</v>
      </c>
      <c r="F3" t="s">
        <v>1625</v>
      </c>
      <c r="G3" s="68" t="s">
        <v>13</v>
      </c>
      <c r="H3" s="57">
        <v>7</v>
      </c>
      <c r="I3" t="s">
        <v>87</v>
      </c>
      <c r="J3" t="s">
        <v>101</v>
      </c>
      <c r="K3" s="4">
        <v>2000</v>
      </c>
      <c r="L3" s="5">
        <f t="shared" ref="L3:L66" si="0">H3*K3</f>
        <v>14000</v>
      </c>
      <c r="M3" s="5">
        <f t="shared" ref="M3:M66" si="1">YEAR(D3)</f>
        <v>2030</v>
      </c>
    </row>
    <row r="4" spans="1:13" x14ac:dyDescent="0.25">
      <c r="A4" s="74" t="s">
        <v>1618</v>
      </c>
      <c r="B4" s="66" t="s">
        <v>1626</v>
      </c>
      <c r="C4" s="66" t="s">
        <v>1627</v>
      </c>
      <c r="D4" s="66" t="s">
        <v>1628</v>
      </c>
      <c r="E4" s="57">
        <v>7.11</v>
      </c>
      <c r="F4" t="s">
        <v>1629</v>
      </c>
      <c r="G4" s="68" t="s">
        <v>13</v>
      </c>
      <c r="H4" s="57">
        <v>7.11</v>
      </c>
      <c r="I4" t="s">
        <v>90</v>
      </c>
      <c r="J4" t="s">
        <v>99</v>
      </c>
      <c r="K4">
        <v>2000</v>
      </c>
      <c r="L4" s="5">
        <f t="shared" si="0"/>
        <v>14220</v>
      </c>
      <c r="M4" s="5">
        <f t="shared" si="1"/>
        <v>2033</v>
      </c>
    </row>
    <row r="5" spans="1:13" x14ac:dyDescent="0.25">
      <c r="A5" s="74" t="s">
        <v>1618</v>
      </c>
      <c r="B5" s="66" t="s">
        <v>1630</v>
      </c>
      <c r="C5" s="66" t="s">
        <v>1631</v>
      </c>
      <c r="D5" s="66" t="s">
        <v>1632</v>
      </c>
      <c r="E5" s="57">
        <v>7.1</v>
      </c>
      <c r="F5" t="s">
        <v>1633</v>
      </c>
      <c r="G5" s="68" t="s">
        <v>13</v>
      </c>
      <c r="H5" s="57">
        <v>7.1</v>
      </c>
      <c r="I5" t="s">
        <v>94</v>
      </c>
      <c r="J5" t="s">
        <v>107</v>
      </c>
      <c r="K5">
        <v>1245</v>
      </c>
      <c r="L5" s="5">
        <f t="shared" si="0"/>
        <v>8839.5</v>
      </c>
      <c r="M5" s="5">
        <f t="shared" si="1"/>
        <v>2034</v>
      </c>
    </row>
    <row r="6" spans="1:13" x14ac:dyDescent="0.25">
      <c r="A6" s="74" t="s">
        <v>1618</v>
      </c>
      <c r="B6" s="66" t="s">
        <v>1634</v>
      </c>
      <c r="C6" s="66" t="s">
        <v>1635</v>
      </c>
      <c r="D6" s="66" t="s">
        <v>1632</v>
      </c>
      <c r="E6" s="57">
        <v>7.12</v>
      </c>
      <c r="F6" t="s">
        <v>1636</v>
      </c>
      <c r="G6" s="68" t="s">
        <v>13</v>
      </c>
      <c r="H6" s="57">
        <v>7.12</v>
      </c>
      <c r="I6" t="s">
        <v>751</v>
      </c>
      <c r="J6" t="s">
        <v>976</v>
      </c>
      <c r="K6">
        <v>197</v>
      </c>
      <c r="L6" s="5">
        <f t="shared" si="0"/>
        <v>1402.64</v>
      </c>
      <c r="M6" s="5">
        <f t="shared" si="1"/>
        <v>2034</v>
      </c>
    </row>
    <row r="7" spans="1:13" x14ac:dyDescent="0.25">
      <c r="A7" s="74" t="s">
        <v>1618</v>
      </c>
      <c r="B7" s="66" t="s">
        <v>1637</v>
      </c>
      <c r="C7" s="66" t="s">
        <v>1638</v>
      </c>
      <c r="D7" s="66" t="s">
        <v>1639</v>
      </c>
      <c r="E7" s="57">
        <v>7.12</v>
      </c>
      <c r="F7" t="s">
        <v>1640</v>
      </c>
      <c r="G7" s="68" t="s">
        <v>13</v>
      </c>
      <c r="H7" s="57">
        <v>7.12</v>
      </c>
      <c r="I7" t="s">
        <v>190</v>
      </c>
      <c r="J7" t="s">
        <v>962</v>
      </c>
      <c r="K7">
        <v>100</v>
      </c>
      <c r="L7" s="5">
        <f t="shared" si="0"/>
        <v>712</v>
      </c>
      <c r="M7" s="5">
        <f t="shared" si="1"/>
        <v>2035</v>
      </c>
    </row>
    <row r="8" spans="1:13" x14ac:dyDescent="0.25">
      <c r="A8" s="74" t="s">
        <v>1618</v>
      </c>
      <c r="B8" s="66" t="s">
        <v>1641</v>
      </c>
      <c r="C8" s="66" t="s">
        <v>1642</v>
      </c>
      <c r="D8" s="66" t="s">
        <v>1643</v>
      </c>
      <c r="E8" s="57">
        <v>7.12</v>
      </c>
      <c r="F8" t="s">
        <v>1644</v>
      </c>
      <c r="G8" s="68" t="s">
        <v>13</v>
      </c>
      <c r="H8" s="57">
        <v>7.12</v>
      </c>
      <c r="I8" t="s">
        <v>95</v>
      </c>
      <c r="J8" t="s">
        <v>105</v>
      </c>
      <c r="K8">
        <v>1500</v>
      </c>
      <c r="L8" s="5">
        <f t="shared" si="0"/>
        <v>10680</v>
      </c>
      <c r="M8" s="5">
        <f t="shared" si="1"/>
        <v>2036</v>
      </c>
    </row>
    <row r="9" spans="1:13" x14ac:dyDescent="0.25">
      <c r="A9" s="74" t="s">
        <v>1618</v>
      </c>
      <c r="B9" s="66" t="s">
        <v>1645</v>
      </c>
      <c r="C9" s="66" t="s">
        <v>1646</v>
      </c>
      <c r="D9" s="66" t="s">
        <v>1647</v>
      </c>
      <c r="E9" s="57">
        <v>7.11</v>
      </c>
      <c r="F9" t="s">
        <v>1648</v>
      </c>
      <c r="G9" s="68" t="s">
        <v>13</v>
      </c>
      <c r="H9" s="57">
        <v>7.11</v>
      </c>
      <c r="I9" t="s">
        <v>86</v>
      </c>
      <c r="J9" t="s">
        <v>98</v>
      </c>
      <c r="K9" s="57">
        <v>1000</v>
      </c>
      <c r="L9" s="5">
        <f t="shared" si="0"/>
        <v>7110</v>
      </c>
      <c r="M9" s="5">
        <f t="shared" si="1"/>
        <v>2038</v>
      </c>
    </row>
    <row r="10" spans="1:13" x14ac:dyDescent="0.25">
      <c r="A10" s="74" t="s">
        <v>1618</v>
      </c>
      <c r="B10" s="66" t="s">
        <v>1649</v>
      </c>
      <c r="C10" s="66" t="s">
        <v>1650</v>
      </c>
      <c r="D10" s="66" t="s">
        <v>1651</v>
      </c>
      <c r="E10" s="57">
        <v>7.12</v>
      </c>
      <c r="F10" t="s">
        <v>1652</v>
      </c>
      <c r="G10" s="68" t="s">
        <v>13</v>
      </c>
      <c r="H10" s="57">
        <v>7.12</v>
      </c>
      <c r="I10" t="s">
        <v>150</v>
      </c>
      <c r="J10" t="s">
        <v>968</v>
      </c>
      <c r="K10" s="57">
        <v>1500</v>
      </c>
      <c r="L10" s="5">
        <f t="shared" si="0"/>
        <v>10680</v>
      </c>
      <c r="M10" s="5">
        <f t="shared" si="1"/>
        <v>2039</v>
      </c>
    </row>
    <row r="11" spans="1:13" x14ac:dyDescent="0.25">
      <c r="A11" s="74" t="s">
        <v>1618</v>
      </c>
      <c r="B11" s="66" t="s">
        <v>1653</v>
      </c>
      <c r="C11" s="66" t="s">
        <v>1654</v>
      </c>
      <c r="D11" s="66" t="s">
        <v>1651</v>
      </c>
      <c r="E11" s="57">
        <v>7.13</v>
      </c>
      <c r="F11">
        <v>7.1257000000000001</v>
      </c>
      <c r="G11" s="68" t="s">
        <v>13</v>
      </c>
      <c r="H11" s="57">
        <v>7.13</v>
      </c>
      <c r="I11" t="s">
        <v>91</v>
      </c>
      <c r="J11" t="s">
        <v>104</v>
      </c>
      <c r="K11">
        <v>750</v>
      </c>
      <c r="L11" s="5">
        <f t="shared" si="0"/>
        <v>5347.5</v>
      </c>
      <c r="M11" s="5">
        <f t="shared" si="1"/>
        <v>2039</v>
      </c>
    </row>
    <row r="12" spans="1:13" x14ac:dyDescent="0.25">
      <c r="A12" s="74" t="s">
        <v>1618</v>
      </c>
      <c r="B12" s="66" t="s">
        <v>1655</v>
      </c>
      <c r="C12" s="66" t="s">
        <v>1656</v>
      </c>
      <c r="D12" s="66" t="s">
        <v>1657</v>
      </c>
      <c r="E12" s="57">
        <v>7.14</v>
      </c>
      <c r="F12">
        <v>7.133</v>
      </c>
      <c r="G12" s="68" t="s">
        <v>13</v>
      </c>
      <c r="H12" s="57">
        <v>7.14</v>
      </c>
      <c r="I12" t="s">
        <v>150</v>
      </c>
      <c r="J12" t="s">
        <v>968</v>
      </c>
      <c r="K12">
        <v>1500</v>
      </c>
      <c r="L12" s="5">
        <f t="shared" si="0"/>
        <v>10710</v>
      </c>
      <c r="M12" s="5">
        <f t="shared" si="1"/>
        <v>2042</v>
      </c>
    </row>
    <row r="13" spans="1:13" x14ac:dyDescent="0.25">
      <c r="A13" s="74" t="s">
        <v>1618</v>
      </c>
      <c r="B13" s="66" t="s">
        <v>1658</v>
      </c>
      <c r="C13" s="66" t="s">
        <v>1659</v>
      </c>
      <c r="D13" s="66" t="s">
        <v>1660</v>
      </c>
      <c r="E13" s="57">
        <v>7.14</v>
      </c>
      <c r="F13">
        <v>7.1360999999999999</v>
      </c>
      <c r="G13" s="68" t="s">
        <v>13</v>
      </c>
      <c r="H13" s="57">
        <v>7.14</v>
      </c>
      <c r="I13" t="s">
        <v>86</v>
      </c>
      <c r="J13" t="s">
        <v>98</v>
      </c>
      <c r="K13">
        <v>1000</v>
      </c>
      <c r="L13" s="5">
        <f t="shared" si="0"/>
        <v>7140</v>
      </c>
      <c r="M13" s="5">
        <f t="shared" si="1"/>
        <v>2044</v>
      </c>
    </row>
    <row r="14" spans="1:13" x14ac:dyDescent="0.25">
      <c r="A14" s="74" t="s">
        <v>1618</v>
      </c>
      <c r="B14" s="66" t="s">
        <v>1661</v>
      </c>
      <c r="C14" s="66" t="s">
        <v>1662</v>
      </c>
      <c r="D14" s="66" t="s">
        <v>1660</v>
      </c>
      <c r="E14" s="57">
        <v>7.15</v>
      </c>
      <c r="F14">
        <v>7.1452999999999998</v>
      </c>
      <c r="G14" s="68" t="s">
        <v>13</v>
      </c>
      <c r="H14" s="57">
        <v>7.15</v>
      </c>
      <c r="I14" t="s">
        <v>187</v>
      </c>
      <c r="J14" t="s">
        <v>969</v>
      </c>
      <c r="K14">
        <v>3500</v>
      </c>
      <c r="L14" s="5">
        <f t="shared" si="0"/>
        <v>25025</v>
      </c>
      <c r="M14" s="5">
        <f t="shared" si="1"/>
        <v>2044</v>
      </c>
    </row>
    <row r="15" spans="1:13" x14ac:dyDescent="0.25">
      <c r="A15" s="74" t="s">
        <v>1618</v>
      </c>
      <c r="B15" s="66" t="s">
        <v>1663</v>
      </c>
      <c r="C15" s="66" t="s">
        <v>1664</v>
      </c>
      <c r="D15" s="66" t="s">
        <v>1665</v>
      </c>
      <c r="E15" s="57">
        <v>7.14</v>
      </c>
      <c r="F15" t="s">
        <v>1666</v>
      </c>
      <c r="G15" s="68" t="s">
        <v>13</v>
      </c>
      <c r="H15" s="57">
        <v>7.14</v>
      </c>
      <c r="I15" t="s">
        <v>86</v>
      </c>
      <c r="J15" t="s">
        <v>98</v>
      </c>
      <c r="K15">
        <v>1000</v>
      </c>
      <c r="L15" s="5">
        <f t="shared" si="0"/>
        <v>7140</v>
      </c>
      <c r="M15" s="5">
        <f t="shared" si="1"/>
        <v>2048</v>
      </c>
    </row>
    <row r="16" spans="1:13" x14ac:dyDescent="0.25">
      <c r="A16" s="74" t="s">
        <v>1618</v>
      </c>
      <c r="B16" s="66" t="s">
        <v>1598</v>
      </c>
      <c r="C16" s="66" t="s">
        <v>1599</v>
      </c>
      <c r="D16" s="66" t="s">
        <v>1600</v>
      </c>
      <c r="E16" s="57">
        <v>7.1468999999999996</v>
      </c>
      <c r="F16">
        <v>7.1430999999999996</v>
      </c>
      <c r="G16" s="68" t="s">
        <v>447</v>
      </c>
      <c r="H16" s="57">
        <v>7.1468999999999996</v>
      </c>
      <c r="I16" t="s">
        <v>89</v>
      </c>
      <c r="J16" t="s">
        <v>102</v>
      </c>
      <c r="K16">
        <v>500</v>
      </c>
      <c r="L16" s="5">
        <f t="shared" si="0"/>
        <v>3573.45</v>
      </c>
      <c r="M16" s="5">
        <f t="shared" si="1"/>
        <v>2044</v>
      </c>
    </row>
    <row r="17" spans="1:13" x14ac:dyDescent="0.25">
      <c r="A17" s="74" t="s">
        <v>1618</v>
      </c>
      <c r="B17" s="66" t="s">
        <v>1609</v>
      </c>
      <c r="C17" s="66" t="s">
        <v>1610</v>
      </c>
      <c r="D17" s="66" t="s">
        <v>1611</v>
      </c>
      <c r="E17" s="57">
        <v>7.1458000000000004</v>
      </c>
      <c r="F17">
        <v>7.1414999999999997</v>
      </c>
      <c r="G17" s="68" t="s">
        <v>447</v>
      </c>
      <c r="H17" s="57">
        <v>7.1458000000000004</v>
      </c>
      <c r="I17" t="s">
        <v>89</v>
      </c>
      <c r="J17" t="s">
        <v>102</v>
      </c>
      <c r="K17">
        <v>650</v>
      </c>
      <c r="L17" s="5">
        <f t="shared" si="0"/>
        <v>4644.7700000000004</v>
      </c>
      <c r="M17" s="5">
        <f t="shared" si="1"/>
        <v>2049</v>
      </c>
    </row>
    <row r="18" spans="1:13" x14ac:dyDescent="0.25">
      <c r="A18" s="74" t="s">
        <v>1618</v>
      </c>
      <c r="B18" s="66" t="s">
        <v>1667</v>
      </c>
      <c r="C18" s="66" t="s">
        <v>1668</v>
      </c>
      <c r="D18" s="82">
        <v>48352</v>
      </c>
      <c r="E18" s="57">
        <v>7.1006</v>
      </c>
      <c r="F18" t="s">
        <v>1669</v>
      </c>
      <c r="G18" s="68" t="s">
        <v>447</v>
      </c>
      <c r="H18" s="57">
        <v>7.1006</v>
      </c>
      <c r="I18" t="s">
        <v>88</v>
      </c>
      <c r="J18" t="s">
        <v>103</v>
      </c>
      <c r="K18">
        <v>500</v>
      </c>
      <c r="L18" s="5">
        <f t="shared" si="0"/>
        <v>3550.3</v>
      </c>
      <c r="M18" s="5">
        <f t="shared" si="1"/>
        <v>2032</v>
      </c>
    </row>
    <row r="19" spans="1:13" x14ac:dyDescent="0.25">
      <c r="A19" s="74" t="s">
        <v>1670</v>
      </c>
      <c r="B19" s="66" t="s">
        <v>1671</v>
      </c>
      <c r="C19" s="66" t="s">
        <v>1672</v>
      </c>
      <c r="D19" s="66" t="s">
        <v>1673</v>
      </c>
      <c r="E19" s="57">
        <v>7.05</v>
      </c>
      <c r="F19">
        <v>7.0377000000000001</v>
      </c>
      <c r="G19" s="68" t="s">
        <v>13</v>
      </c>
      <c r="H19" s="57">
        <v>7.05</v>
      </c>
      <c r="I19" t="s">
        <v>444</v>
      </c>
      <c r="J19" t="s">
        <v>973</v>
      </c>
      <c r="K19">
        <v>500</v>
      </c>
      <c r="L19" s="5">
        <f t="shared" si="0"/>
        <v>3525</v>
      </c>
      <c r="M19" s="5">
        <f t="shared" si="1"/>
        <v>2029</v>
      </c>
    </row>
    <row r="20" spans="1:13" x14ac:dyDescent="0.25">
      <c r="A20" s="74" t="s">
        <v>1670</v>
      </c>
      <c r="B20" s="66" t="s">
        <v>1674</v>
      </c>
      <c r="C20" s="66" t="s">
        <v>1675</v>
      </c>
      <c r="D20" s="66" t="s">
        <v>1676</v>
      </c>
      <c r="E20" s="57">
        <v>7.1</v>
      </c>
      <c r="F20">
        <v>7.0892999999999997</v>
      </c>
      <c r="G20" s="68" t="s">
        <v>13</v>
      </c>
      <c r="H20" s="57">
        <v>7.1</v>
      </c>
      <c r="I20" t="s">
        <v>87</v>
      </c>
      <c r="J20" t="s">
        <v>101</v>
      </c>
      <c r="K20">
        <v>2000</v>
      </c>
      <c r="L20" s="5">
        <f t="shared" si="0"/>
        <v>14200</v>
      </c>
      <c r="M20" s="5">
        <f t="shared" si="1"/>
        <v>2032</v>
      </c>
    </row>
    <row r="21" spans="1:13" x14ac:dyDescent="0.25">
      <c r="A21" s="74" t="s">
        <v>1670</v>
      </c>
      <c r="B21" s="66" t="s">
        <v>1677</v>
      </c>
      <c r="C21" s="66" t="s">
        <v>1678</v>
      </c>
      <c r="D21" s="66" t="s">
        <v>1676</v>
      </c>
      <c r="E21" s="57">
        <v>7.1</v>
      </c>
      <c r="F21">
        <v>7.0921000000000003</v>
      </c>
      <c r="G21" s="68" t="s">
        <v>13</v>
      </c>
      <c r="H21" s="57">
        <v>7.1</v>
      </c>
      <c r="I21" t="s">
        <v>93</v>
      </c>
      <c r="J21" t="s">
        <v>108</v>
      </c>
      <c r="K21">
        <v>1500</v>
      </c>
      <c r="L21" s="5">
        <f t="shared" si="0"/>
        <v>10650</v>
      </c>
      <c r="M21" s="5">
        <f t="shared" si="1"/>
        <v>2032</v>
      </c>
    </row>
    <row r="22" spans="1:13" x14ac:dyDescent="0.25">
      <c r="A22" s="74" t="s">
        <v>1670</v>
      </c>
      <c r="B22" s="66" t="s">
        <v>1679</v>
      </c>
      <c r="C22" s="66" t="s">
        <v>1680</v>
      </c>
      <c r="D22" s="66" t="s">
        <v>1681</v>
      </c>
      <c r="E22" s="57">
        <v>7.12</v>
      </c>
      <c r="F22">
        <v>7.1073000000000004</v>
      </c>
      <c r="G22" s="68" t="s">
        <v>13</v>
      </c>
      <c r="H22" s="57">
        <v>7.12</v>
      </c>
      <c r="I22" t="s">
        <v>87</v>
      </c>
      <c r="J22" t="s">
        <v>101</v>
      </c>
      <c r="K22">
        <v>2000</v>
      </c>
      <c r="L22" s="5">
        <f t="shared" si="0"/>
        <v>14240</v>
      </c>
      <c r="M22" s="5">
        <f t="shared" si="1"/>
        <v>2033</v>
      </c>
    </row>
    <row r="23" spans="1:13" x14ac:dyDescent="0.25">
      <c r="A23" s="74" t="s">
        <v>1670</v>
      </c>
      <c r="B23" s="66" t="s">
        <v>1682</v>
      </c>
      <c r="C23" s="66" t="s">
        <v>1683</v>
      </c>
      <c r="D23" s="66" t="s">
        <v>1681</v>
      </c>
      <c r="E23" s="57">
        <v>7.14</v>
      </c>
      <c r="F23">
        <v>7.1341000000000001</v>
      </c>
      <c r="G23" s="68" t="s">
        <v>13</v>
      </c>
      <c r="H23" s="57">
        <v>7.14</v>
      </c>
      <c r="I23" t="s">
        <v>90</v>
      </c>
      <c r="J23" t="s">
        <v>99</v>
      </c>
      <c r="K23">
        <v>2000</v>
      </c>
      <c r="L23" s="5">
        <f t="shared" si="0"/>
        <v>14280</v>
      </c>
      <c r="M23" s="5">
        <f t="shared" si="1"/>
        <v>2033</v>
      </c>
    </row>
    <row r="24" spans="1:13" x14ac:dyDescent="0.25">
      <c r="A24" s="74" t="s">
        <v>1670</v>
      </c>
      <c r="B24" s="66" t="s">
        <v>1684</v>
      </c>
      <c r="C24" s="66" t="s">
        <v>1685</v>
      </c>
      <c r="D24" s="66" t="s">
        <v>1686</v>
      </c>
      <c r="E24" s="57">
        <v>7.12</v>
      </c>
      <c r="F24">
        <v>7.1192000000000002</v>
      </c>
      <c r="G24" s="68" t="s">
        <v>13</v>
      </c>
      <c r="H24" s="57">
        <v>7.12</v>
      </c>
      <c r="I24" t="s">
        <v>92</v>
      </c>
      <c r="J24" t="s">
        <v>110</v>
      </c>
      <c r="K24">
        <v>1000</v>
      </c>
      <c r="L24" s="5">
        <f t="shared" si="0"/>
        <v>7120</v>
      </c>
      <c r="M24" s="5">
        <f t="shared" si="1"/>
        <v>2034</v>
      </c>
    </row>
    <row r="25" spans="1:13" x14ac:dyDescent="0.25">
      <c r="A25" s="74" t="s">
        <v>1670</v>
      </c>
      <c r="B25" s="66" t="s">
        <v>1687</v>
      </c>
      <c r="C25" s="66" t="s">
        <v>1688</v>
      </c>
      <c r="D25" s="66" t="s">
        <v>1686</v>
      </c>
      <c r="E25" s="57">
        <v>7.13</v>
      </c>
      <c r="F25">
        <v>7.1296999999999997</v>
      </c>
      <c r="G25" s="68" t="s">
        <v>13</v>
      </c>
      <c r="H25" s="57">
        <v>7.13</v>
      </c>
      <c r="I25" t="s">
        <v>91</v>
      </c>
      <c r="J25" t="s">
        <v>104</v>
      </c>
      <c r="K25">
        <v>750</v>
      </c>
      <c r="L25" s="5">
        <f t="shared" si="0"/>
        <v>5347.5</v>
      </c>
      <c r="M25" s="5">
        <f t="shared" si="1"/>
        <v>2034</v>
      </c>
    </row>
    <row r="26" spans="1:13" x14ac:dyDescent="0.25">
      <c r="A26" s="74" t="s">
        <v>1670</v>
      </c>
      <c r="B26" s="66" t="s">
        <v>1689</v>
      </c>
      <c r="C26" s="66" t="s">
        <v>1690</v>
      </c>
      <c r="D26" s="66" t="s">
        <v>1686</v>
      </c>
      <c r="E26" s="57">
        <v>7.14</v>
      </c>
      <c r="F26">
        <v>7.14</v>
      </c>
      <c r="G26" s="68" t="s">
        <v>13</v>
      </c>
      <c r="H26" s="57">
        <v>7.14</v>
      </c>
      <c r="I26" t="s">
        <v>238</v>
      </c>
      <c r="J26" t="s">
        <v>967</v>
      </c>
      <c r="K26">
        <v>1000</v>
      </c>
      <c r="L26" s="5">
        <f t="shared" si="0"/>
        <v>7140</v>
      </c>
      <c r="M26" s="5">
        <f t="shared" si="1"/>
        <v>2034</v>
      </c>
    </row>
    <row r="27" spans="1:13" x14ac:dyDescent="0.25">
      <c r="A27" s="74" t="s">
        <v>1670</v>
      </c>
      <c r="B27" s="66" t="s">
        <v>1691</v>
      </c>
      <c r="C27" s="66" t="s">
        <v>1692</v>
      </c>
      <c r="D27" s="66" t="s">
        <v>1693</v>
      </c>
      <c r="E27" s="57">
        <v>7.15</v>
      </c>
      <c r="F27">
        <v>7.1371000000000002</v>
      </c>
      <c r="G27" s="68" t="s">
        <v>13</v>
      </c>
      <c r="H27" s="57">
        <v>7.15</v>
      </c>
      <c r="I27" t="s">
        <v>189</v>
      </c>
      <c r="J27" t="s">
        <v>965</v>
      </c>
      <c r="K27">
        <v>2500</v>
      </c>
      <c r="L27" s="5">
        <f t="shared" si="0"/>
        <v>17875</v>
      </c>
      <c r="M27" s="5">
        <f t="shared" si="1"/>
        <v>2035</v>
      </c>
    </row>
    <row r="28" spans="1:13" x14ac:dyDescent="0.25">
      <c r="A28" s="74" t="s">
        <v>1670</v>
      </c>
      <c r="B28" s="66" t="s">
        <v>1694</v>
      </c>
      <c r="C28" s="66" t="s">
        <v>1695</v>
      </c>
      <c r="D28" s="66" t="s">
        <v>1696</v>
      </c>
      <c r="E28" s="57">
        <v>7.13</v>
      </c>
      <c r="F28">
        <v>7.1261999999999999</v>
      </c>
      <c r="G28" s="68" t="s">
        <v>13</v>
      </c>
      <c r="H28" s="57">
        <v>7.13</v>
      </c>
      <c r="I28" t="s">
        <v>93</v>
      </c>
      <c r="J28" t="s">
        <v>108</v>
      </c>
      <c r="K28">
        <v>1500</v>
      </c>
      <c r="L28" s="5">
        <f t="shared" si="0"/>
        <v>10695</v>
      </c>
      <c r="M28" s="5">
        <f t="shared" si="1"/>
        <v>2037</v>
      </c>
    </row>
    <row r="29" spans="1:13" x14ac:dyDescent="0.25">
      <c r="A29" s="74" t="s">
        <v>1670</v>
      </c>
      <c r="B29" s="66" t="s">
        <v>1697</v>
      </c>
      <c r="C29" s="66" t="s">
        <v>1698</v>
      </c>
      <c r="D29" s="66" t="s">
        <v>1699</v>
      </c>
      <c r="E29" s="57">
        <v>7.15</v>
      </c>
      <c r="F29">
        <v>7.1459999999999999</v>
      </c>
      <c r="G29" s="68" t="s">
        <v>13</v>
      </c>
      <c r="H29" s="57">
        <v>7.15</v>
      </c>
      <c r="I29" t="s">
        <v>188</v>
      </c>
      <c r="J29" t="s">
        <v>966</v>
      </c>
      <c r="K29">
        <v>50</v>
      </c>
      <c r="L29" s="5">
        <f t="shared" si="0"/>
        <v>357.5</v>
      </c>
      <c r="M29" s="5">
        <f t="shared" si="1"/>
        <v>2039</v>
      </c>
    </row>
    <row r="30" spans="1:13" x14ac:dyDescent="0.25">
      <c r="A30" s="74" t="s">
        <v>1670</v>
      </c>
      <c r="B30" s="66" t="s">
        <v>1700</v>
      </c>
      <c r="C30" s="66" t="s">
        <v>1701</v>
      </c>
      <c r="D30" s="66" t="s">
        <v>1702</v>
      </c>
      <c r="E30" s="57">
        <v>7.15</v>
      </c>
      <c r="F30">
        <v>7.1497000000000002</v>
      </c>
      <c r="G30" s="68" t="s">
        <v>13</v>
      </c>
      <c r="H30" s="57">
        <v>7.15</v>
      </c>
      <c r="I30" t="s">
        <v>189</v>
      </c>
      <c r="J30" t="s">
        <v>965</v>
      </c>
      <c r="K30">
        <v>2500</v>
      </c>
      <c r="L30" s="5">
        <f t="shared" si="0"/>
        <v>17875</v>
      </c>
      <c r="M30" s="5">
        <f t="shared" si="1"/>
        <v>2043</v>
      </c>
    </row>
    <row r="31" spans="1:13" x14ac:dyDescent="0.25">
      <c r="A31" s="74" t="s">
        <v>1670</v>
      </c>
      <c r="B31" s="66" t="s">
        <v>1703</v>
      </c>
      <c r="C31" s="66" t="s">
        <v>1704</v>
      </c>
      <c r="D31" s="66" t="s">
        <v>1705</v>
      </c>
      <c r="E31" s="57">
        <v>7.16</v>
      </c>
      <c r="F31">
        <v>7.16</v>
      </c>
      <c r="G31" s="68" t="s">
        <v>13</v>
      </c>
      <c r="H31" s="57">
        <v>7.16</v>
      </c>
      <c r="I31" t="s">
        <v>97</v>
      </c>
      <c r="J31" t="s">
        <v>106</v>
      </c>
      <c r="K31">
        <v>400</v>
      </c>
      <c r="L31" s="5">
        <f t="shared" si="0"/>
        <v>2864</v>
      </c>
      <c r="M31" s="5">
        <f t="shared" si="1"/>
        <v>2049</v>
      </c>
    </row>
    <row r="32" spans="1:13" x14ac:dyDescent="0.25">
      <c r="A32" s="83">
        <v>45573</v>
      </c>
      <c r="B32" s="66" t="s">
        <v>1706</v>
      </c>
      <c r="C32" s="66" t="s">
        <v>1707</v>
      </c>
      <c r="D32" s="66" t="s">
        <v>1708</v>
      </c>
      <c r="E32" s="57">
        <v>7.0998000000000001</v>
      </c>
      <c r="F32">
        <v>7.0961999999999996</v>
      </c>
      <c r="G32" s="68" t="s">
        <v>447</v>
      </c>
      <c r="H32" s="57">
        <v>7.0998000000000001</v>
      </c>
      <c r="I32" t="s">
        <v>148</v>
      </c>
      <c r="J32" t="s">
        <v>1551</v>
      </c>
      <c r="K32">
        <v>1000</v>
      </c>
      <c r="L32" s="5">
        <f t="shared" si="0"/>
        <v>7099.8</v>
      </c>
      <c r="M32" s="5">
        <f t="shared" si="1"/>
        <v>2031</v>
      </c>
    </row>
    <row r="33" spans="1:13" x14ac:dyDescent="0.25">
      <c r="A33" s="66" t="s">
        <v>1709</v>
      </c>
      <c r="B33" s="66" t="s">
        <v>1710</v>
      </c>
      <c r="C33" s="66" t="s">
        <v>1711</v>
      </c>
      <c r="D33" s="66" t="s">
        <v>1712</v>
      </c>
      <c r="E33" s="57">
        <v>6.82</v>
      </c>
      <c r="F33">
        <v>6.8094000000000001</v>
      </c>
      <c r="G33" s="68" t="s">
        <v>13</v>
      </c>
      <c r="H33" s="57">
        <v>6.82</v>
      </c>
      <c r="I33" t="s">
        <v>85</v>
      </c>
      <c r="J33" t="s">
        <v>100</v>
      </c>
      <c r="K33">
        <v>1500</v>
      </c>
      <c r="L33" s="5">
        <f t="shared" si="0"/>
        <v>10230</v>
      </c>
      <c r="M33" s="5">
        <f t="shared" si="1"/>
        <v>2027</v>
      </c>
    </row>
    <row r="34" spans="1:13" x14ac:dyDescent="0.25">
      <c r="A34" s="66" t="s">
        <v>1709</v>
      </c>
      <c r="B34" s="66" t="s">
        <v>1713</v>
      </c>
      <c r="C34" s="66" t="s">
        <v>1714</v>
      </c>
      <c r="D34" s="66" t="s">
        <v>1715</v>
      </c>
      <c r="E34" s="57">
        <v>7.08</v>
      </c>
      <c r="F34">
        <v>7.0749000000000004</v>
      </c>
      <c r="G34" s="68" t="s">
        <v>13</v>
      </c>
      <c r="H34" s="57">
        <v>7.08</v>
      </c>
      <c r="I34" t="s">
        <v>442</v>
      </c>
      <c r="J34" t="s">
        <v>972</v>
      </c>
      <c r="K34">
        <v>3000</v>
      </c>
      <c r="L34" s="5">
        <f t="shared" si="0"/>
        <v>21240</v>
      </c>
      <c r="M34" s="5">
        <f t="shared" si="1"/>
        <v>2032</v>
      </c>
    </row>
    <row r="35" spans="1:13" x14ac:dyDescent="0.25">
      <c r="A35" s="66" t="s">
        <v>1709</v>
      </c>
      <c r="B35" s="66" t="s">
        <v>1716</v>
      </c>
      <c r="C35" s="66" t="s">
        <v>1717</v>
      </c>
      <c r="D35" s="66" t="s">
        <v>1718</v>
      </c>
      <c r="E35" s="57">
        <v>7.08</v>
      </c>
      <c r="F35">
        <v>7.08</v>
      </c>
      <c r="G35" s="68" t="s">
        <v>13</v>
      </c>
      <c r="H35" s="57">
        <v>7.08</v>
      </c>
      <c r="I35" t="s">
        <v>149</v>
      </c>
      <c r="J35" t="s">
        <v>963</v>
      </c>
      <c r="K35">
        <v>600</v>
      </c>
      <c r="L35" s="5">
        <f t="shared" si="0"/>
        <v>4248</v>
      </c>
      <c r="M35" s="5">
        <f t="shared" si="1"/>
        <v>2034</v>
      </c>
    </row>
    <row r="36" spans="1:13" x14ac:dyDescent="0.25">
      <c r="A36" s="66" t="s">
        <v>1709</v>
      </c>
      <c r="B36" s="66" t="s">
        <v>1719</v>
      </c>
      <c r="C36" s="66" t="s">
        <v>1720</v>
      </c>
      <c r="D36" s="66" t="s">
        <v>1718</v>
      </c>
      <c r="E36" s="57">
        <v>7.08</v>
      </c>
      <c r="F36">
        <v>7.0781000000000001</v>
      </c>
      <c r="G36" s="68" t="s">
        <v>13</v>
      </c>
      <c r="H36" s="57">
        <v>7.08</v>
      </c>
      <c r="I36" t="s">
        <v>87</v>
      </c>
      <c r="J36" t="s">
        <v>101</v>
      </c>
      <c r="K36">
        <v>2000</v>
      </c>
      <c r="L36" s="5">
        <f t="shared" si="0"/>
        <v>14160</v>
      </c>
      <c r="M36" s="5">
        <f t="shared" si="1"/>
        <v>2034</v>
      </c>
    </row>
    <row r="37" spans="1:13" x14ac:dyDescent="0.25">
      <c r="A37" s="66" t="s">
        <v>1709</v>
      </c>
      <c r="B37" s="66" t="s">
        <v>1721</v>
      </c>
      <c r="C37" s="66" t="s">
        <v>1722</v>
      </c>
      <c r="D37" s="66" t="s">
        <v>1718</v>
      </c>
      <c r="E37" s="57">
        <v>7.09</v>
      </c>
      <c r="F37">
        <v>7.09</v>
      </c>
      <c r="G37" s="68" t="s">
        <v>13</v>
      </c>
      <c r="H37" s="57">
        <v>7.09</v>
      </c>
      <c r="I37" t="s">
        <v>96</v>
      </c>
      <c r="J37" t="s">
        <v>109</v>
      </c>
      <c r="K37">
        <v>200</v>
      </c>
      <c r="L37" s="5">
        <f t="shared" si="0"/>
        <v>1418</v>
      </c>
      <c r="M37" s="5">
        <f t="shared" si="1"/>
        <v>2034</v>
      </c>
    </row>
    <row r="38" spans="1:13" x14ac:dyDescent="0.25">
      <c r="A38" s="66" t="s">
        <v>1709</v>
      </c>
      <c r="B38" s="66" t="s">
        <v>1723</v>
      </c>
      <c r="C38" s="66" t="s">
        <v>1724</v>
      </c>
      <c r="D38" s="66" t="s">
        <v>1725</v>
      </c>
      <c r="E38" s="57">
        <v>7.09</v>
      </c>
      <c r="F38">
        <v>7.0862999999999996</v>
      </c>
      <c r="G38" s="68" t="s">
        <v>13</v>
      </c>
      <c r="H38" s="57">
        <v>7.09</v>
      </c>
      <c r="I38" t="s">
        <v>87</v>
      </c>
      <c r="J38" t="s">
        <v>101</v>
      </c>
      <c r="K38">
        <v>2000</v>
      </c>
      <c r="L38" s="5">
        <f t="shared" si="0"/>
        <v>14180</v>
      </c>
      <c r="M38" s="5">
        <f t="shared" si="1"/>
        <v>2035</v>
      </c>
    </row>
    <row r="39" spans="1:13" x14ac:dyDescent="0.25">
      <c r="A39" s="66" t="s">
        <v>1709</v>
      </c>
      <c r="B39" s="66" t="s">
        <v>1726</v>
      </c>
      <c r="C39" s="66" t="s">
        <v>1727</v>
      </c>
      <c r="D39" s="66" t="s">
        <v>1725</v>
      </c>
      <c r="E39" s="57">
        <v>7.09</v>
      </c>
      <c r="F39">
        <v>7.0867000000000004</v>
      </c>
      <c r="G39" s="68" t="s">
        <v>13</v>
      </c>
      <c r="H39" s="57">
        <v>7.09</v>
      </c>
      <c r="I39" t="s">
        <v>88</v>
      </c>
      <c r="J39" t="s">
        <v>103</v>
      </c>
      <c r="K39">
        <v>500</v>
      </c>
      <c r="L39" s="5">
        <f t="shared" si="0"/>
        <v>3545</v>
      </c>
      <c r="M39" s="5">
        <f t="shared" si="1"/>
        <v>2035</v>
      </c>
    </row>
    <row r="40" spans="1:13" x14ac:dyDescent="0.25">
      <c r="A40" s="66" t="s">
        <v>1709</v>
      </c>
      <c r="B40" s="66" t="s">
        <v>1728</v>
      </c>
      <c r="C40" s="66" t="s">
        <v>1729</v>
      </c>
      <c r="D40" s="66" t="s">
        <v>1730</v>
      </c>
      <c r="E40" s="57">
        <v>7.11</v>
      </c>
      <c r="F40">
        <v>7.11</v>
      </c>
      <c r="G40" s="68" t="s">
        <v>13</v>
      </c>
      <c r="H40" s="57">
        <v>7.11</v>
      </c>
      <c r="I40" t="s">
        <v>89</v>
      </c>
      <c r="J40" t="s">
        <v>102</v>
      </c>
      <c r="K40">
        <v>1150</v>
      </c>
      <c r="L40" s="5">
        <f t="shared" si="0"/>
        <v>8176.5</v>
      </c>
      <c r="M40" s="5">
        <f t="shared" si="1"/>
        <v>2044</v>
      </c>
    </row>
    <row r="41" spans="1:13" x14ac:dyDescent="0.25">
      <c r="A41" s="66" t="s">
        <v>1709</v>
      </c>
      <c r="B41" s="66" t="s">
        <v>1731</v>
      </c>
      <c r="C41" s="66" t="s">
        <v>1732</v>
      </c>
      <c r="D41" s="66" t="s">
        <v>1733</v>
      </c>
      <c r="E41" s="57">
        <v>7.11</v>
      </c>
      <c r="F41">
        <v>7.1098999999999997</v>
      </c>
      <c r="G41" s="68" t="s">
        <v>13</v>
      </c>
      <c r="H41" s="57">
        <v>7.11</v>
      </c>
      <c r="I41" t="s">
        <v>150</v>
      </c>
      <c r="J41" t="s">
        <v>968</v>
      </c>
      <c r="K41">
        <v>1000</v>
      </c>
      <c r="L41" s="5">
        <f t="shared" si="0"/>
        <v>7110</v>
      </c>
      <c r="M41" s="5">
        <f t="shared" si="1"/>
        <v>2045</v>
      </c>
    </row>
    <row r="42" spans="1:13" x14ac:dyDescent="0.25">
      <c r="A42" s="66" t="s">
        <v>1709</v>
      </c>
      <c r="B42" s="66" t="s">
        <v>1734</v>
      </c>
      <c r="C42" s="66" t="s">
        <v>1735</v>
      </c>
      <c r="D42" s="82">
        <v>48238</v>
      </c>
      <c r="E42" s="57">
        <v>7.069</v>
      </c>
      <c r="F42">
        <v>7.069</v>
      </c>
      <c r="G42" s="68" t="s">
        <v>447</v>
      </c>
      <c r="H42" s="57">
        <v>7.069</v>
      </c>
      <c r="I42" t="s">
        <v>96</v>
      </c>
      <c r="J42" t="s">
        <v>109</v>
      </c>
      <c r="K42">
        <v>100</v>
      </c>
      <c r="L42" s="5">
        <f t="shared" si="0"/>
        <v>706.9</v>
      </c>
      <c r="M42" s="5">
        <f t="shared" si="1"/>
        <v>2032</v>
      </c>
    </row>
    <row r="43" spans="1:13" x14ac:dyDescent="0.25">
      <c r="A43" s="66" t="s">
        <v>1709</v>
      </c>
      <c r="B43" s="66" t="s">
        <v>1736</v>
      </c>
      <c r="C43" s="66" t="s">
        <v>1737</v>
      </c>
      <c r="D43" s="82">
        <v>48604</v>
      </c>
      <c r="E43" s="57">
        <v>7.0907</v>
      </c>
      <c r="F43">
        <v>7.0907</v>
      </c>
      <c r="G43" s="68" t="s">
        <v>447</v>
      </c>
      <c r="H43" s="57">
        <v>7.0907</v>
      </c>
      <c r="I43" t="s">
        <v>88</v>
      </c>
      <c r="J43" t="s">
        <v>103</v>
      </c>
      <c r="K43">
        <v>500</v>
      </c>
      <c r="L43" s="5">
        <f t="shared" si="0"/>
        <v>3545.35</v>
      </c>
      <c r="M43" s="5">
        <f t="shared" si="1"/>
        <v>2033</v>
      </c>
    </row>
    <row r="44" spans="1:13" x14ac:dyDescent="0.25">
      <c r="A44" s="66" t="s">
        <v>1738</v>
      </c>
      <c r="B44" s="66" t="s">
        <v>1739</v>
      </c>
      <c r="C44" s="66" t="s">
        <v>1740</v>
      </c>
      <c r="D44" s="66" t="s">
        <v>1741</v>
      </c>
      <c r="E44" s="57">
        <v>7</v>
      </c>
      <c r="F44">
        <v>6.9916999999999998</v>
      </c>
      <c r="G44" s="68" t="s">
        <v>13</v>
      </c>
      <c r="H44" s="57">
        <v>7</v>
      </c>
      <c r="I44" t="s">
        <v>92</v>
      </c>
      <c r="J44" t="s">
        <v>110</v>
      </c>
      <c r="K44">
        <v>1000</v>
      </c>
      <c r="L44" s="5">
        <f t="shared" si="0"/>
        <v>7000</v>
      </c>
      <c r="M44" s="5">
        <f t="shared" si="1"/>
        <v>2029</v>
      </c>
    </row>
    <row r="45" spans="1:13" x14ac:dyDescent="0.25">
      <c r="A45" s="66" t="s">
        <v>1738</v>
      </c>
      <c r="B45" s="66" t="s">
        <v>1742</v>
      </c>
      <c r="C45" s="66" t="s">
        <v>1529</v>
      </c>
      <c r="D45" s="66" t="s">
        <v>1743</v>
      </c>
      <c r="E45" s="57">
        <v>7.11</v>
      </c>
      <c r="F45">
        <v>7.1043000000000003</v>
      </c>
      <c r="G45" s="68" t="s">
        <v>13</v>
      </c>
      <c r="H45" s="57">
        <v>7.11</v>
      </c>
      <c r="I45" t="s">
        <v>90</v>
      </c>
      <c r="J45" t="s">
        <v>99</v>
      </c>
      <c r="K45">
        <v>2000</v>
      </c>
      <c r="L45" s="5">
        <f t="shared" si="0"/>
        <v>14220</v>
      </c>
      <c r="M45" s="5">
        <f t="shared" si="1"/>
        <v>2033</v>
      </c>
    </row>
    <row r="46" spans="1:13" x14ac:dyDescent="0.25">
      <c r="A46" s="66" t="s">
        <v>1738</v>
      </c>
      <c r="B46" s="66" t="s">
        <v>1744</v>
      </c>
      <c r="C46" s="66" t="s">
        <v>1745</v>
      </c>
      <c r="D46" s="66" t="s">
        <v>1746</v>
      </c>
      <c r="E46" s="57">
        <v>7.12</v>
      </c>
      <c r="F46">
        <v>7.1142000000000003</v>
      </c>
      <c r="G46" s="68" t="s">
        <v>13</v>
      </c>
      <c r="H46" s="57">
        <v>7.12</v>
      </c>
      <c r="I46" t="s">
        <v>190</v>
      </c>
      <c r="J46" t="s">
        <v>962</v>
      </c>
      <c r="K46">
        <v>100</v>
      </c>
      <c r="L46" s="5">
        <f t="shared" si="0"/>
        <v>712</v>
      </c>
      <c r="M46" s="5">
        <f t="shared" si="1"/>
        <v>2034</v>
      </c>
    </row>
    <row r="47" spans="1:13" x14ac:dyDescent="0.25">
      <c r="A47" s="66" t="s">
        <v>1738</v>
      </c>
      <c r="B47" s="66" t="s">
        <v>1747</v>
      </c>
      <c r="C47" s="66" t="s">
        <v>1748</v>
      </c>
      <c r="D47" s="66" t="s">
        <v>1749</v>
      </c>
      <c r="E47" s="57">
        <v>7.1</v>
      </c>
      <c r="F47">
        <v>7.0994999999999999</v>
      </c>
      <c r="G47" s="68" t="s">
        <v>13</v>
      </c>
      <c r="H47" s="57">
        <v>7.1</v>
      </c>
      <c r="I47" t="s">
        <v>87</v>
      </c>
      <c r="J47" t="s">
        <v>101</v>
      </c>
      <c r="K47">
        <v>4000</v>
      </c>
      <c r="L47" s="5">
        <f t="shared" si="0"/>
        <v>28400</v>
      </c>
      <c r="M47" s="5">
        <f t="shared" si="1"/>
        <v>2035</v>
      </c>
    </row>
    <row r="48" spans="1:13" x14ac:dyDescent="0.25">
      <c r="A48" s="66" t="s">
        <v>1738</v>
      </c>
      <c r="B48" s="66" t="s">
        <v>312</v>
      </c>
      <c r="C48" s="66" t="s">
        <v>313</v>
      </c>
      <c r="D48" s="66" t="s">
        <v>311</v>
      </c>
      <c r="E48" s="57">
        <v>7.12</v>
      </c>
      <c r="F48">
        <v>7.1142000000000003</v>
      </c>
      <c r="G48" s="68" t="s">
        <v>447</v>
      </c>
      <c r="H48" s="57">
        <v>7.12</v>
      </c>
      <c r="I48" t="s">
        <v>148</v>
      </c>
      <c r="J48" t="s">
        <v>1551</v>
      </c>
      <c r="K48">
        <v>1000</v>
      </c>
      <c r="L48" s="5">
        <f t="shared" si="0"/>
        <v>7120</v>
      </c>
      <c r="M48" s="5">
        <f t="shared" si="1"/>
        <v>2033</v>
      </c>
    </row>
    <row r="49" spans="1:13" x14ac:dyDescent="0.25">
      <c r="A49" s="66" t="s">
        <v>1750</v>
      </c>
      <c r="B49" s="66" t="s">
        <v>1751</v>
      </c>
      <c r="C49" s="66" t="s">
        <v>1752</v>
      </c>
      <c r="D49" s="66" t="s">
        <v>1753</v>
      </c>
      <c r="E49" s="57">
        <v>7.13</v>
      </c>
      <c r="F49">
        <v>7.1295999999999999</v>
      </c>
      <c r="G49" s="68" t="s">
        <v>13</v>
      </c>
      <c r="H49" s="57">
        <v>7.13</v>
      </c>
      <c r="I49" t="s">
        <v>88</v>
      </c>
      <c r="J49" t="s">
        <v>103</v>
      </c>
      <c r="K49">
        <v>2000</v>
      </c>
      <c r="L49" s="5">
        <f t="shared" si="0"/>
        <v>14260</v>
      </c>
      <c r="M49" s="5">
        <f t="shared" si="1"/>
        <v>2034</v>
      </c>
    </row>
    <row r="50" spans="1:13" x14ac:dyDescent="0.25">
      <c r="A50" s="66" t="s">
        <v>1750</v>
      </c>
      <c r="B50" s="66" t="s">
        <v>1754</v>
      </c>
      <c r="C50" s="66" t="s">
        <v>1755</v>
      </c>
      <c r="D50" s="66" t="s">
        <v>1753</v>
      </c>
      <c r="E50" s="57">
        <v>7.13</v>
      </c>
      <c r="F50">
        <v>7.1239999999999997</v>
      </c>
      <c r="G50" s="68" t="s">
        <v>13</v>
      </c>
      <c r="H50" s="57">
        <v>7.13</v>
      </c>
      <c r="I50" t="s">
        <v>92</v>
      </c>
      <c r="J50" t="s">
        <v>110</v>
      </c>
      <c r="K50">
        <v>2000</v>
      </c>
      <c r="L50" s="5">
        <f t="shared" si="0"/>
        <v>14260</v>
      </c>
      <c r="M50" s="5">
        <f t="shared" si="1"/>
        <v>2034</v>
      </c>
    </row>
    <row r="51" spans="1:13" x14ac:dyDescent="0.25">
      <c r="A51" s="66" t="s">
        <v>1750</v>
      </c>
      <c r="B51" s="66" t="s">
        <v>1756</v>
      </c>
      <c r="C51" s="66" t="s">
        <v>1757</v>
      </c>
      <c r="D51" s="66" t="s">
        <v>1753</v>
      </c>
      <c r="E51" s="57">
        <v>7.15</v>
      </c>
      <c r="F51">
        <v>7.1414</v>
      </c>
      <c r="G51" s="68" t="s">
        <v>13</v>
      </c>
      <c r="H51" s="57">
        <v>7.15</v>
      </c>
      <c r="I51" t="s">
        <v>90</v>
      </c>
      <c r="J51" t="s">
        <v>99</v>
      </c>
      <c r="K51">
        <v>2000</v>
      </c>
      <c r="L51" s="5">
        <f t="shared" si="0"/>
        <v>14300</v>
      </c>
      <c r="M51" s="5">
        <f t="shared" si="1"/>
        <v>2034</v>
      </c>
    </row>
    <row r="52" spans="1:13" x14ac:dyDescent="0.25">
      <c r="A52" s="66" t="s">
        <v>1750</v>
      </c>
      <c r="B52" s="66" t="s">
        <v>1758</v>
      </c>
      <c r="C52" s="66" t="s">
        <v>1759</v>
      </c>
      <c r="D52" s="66" t="s">
        <v>1760</v>
      </c>
      <c r="E52" s="57">
        <v>7.15</v>
      </c>
      <c r="F52">
        <v>7.1355000000000004</v>
      </c>
      <c r="G52" s="68" t="s">
        <v>13</v>
      </c>
      <c r="H52" s="57">
        <v>7.15</v>
      </c>
      <c r="I52" t="s">
        <v>87</v>
      </c>
      <c r="J52" t="s">
        <v>101</v>
      </c>
      <c r="K52">
        <v>4000</v>
      </c>
      <c r="L52" s="5">
        <f t="shared" si="0"/>
        <v>28600</v>
      </c>
      <c r="M52" s="5">
        <f t="shared" si="1"/>
        <v>2036</v>
      </c>
    </row>
    <row r="53" spans="1:13" x14ac:dyDescent="0.25">
      <c r="A53" s="66" t="s">
        <v>1750</v>
      </c>
      <c r="B53" s="66" t="s">
        <v>1761</v>
      </c>
      <c r="C53" s="66" t="s">
        <v>1762</v>
      </c>
      <c r="D53" s="66" t="s">
        <v>1763</v>
      </c>
      <c r="E53" s="57">
        <v>7.15</v>
      </c>
      <c r="F53">
        <v>7.1424000000000003</v>
      </c>
      <c r="G53" s="68" t="s">
        <v>13</v>
      </c>
      <c r="H53" s="57">
        <v>7.15</v>
      </c>
      <c r="I53" t="s">
        <v>86</v>
      </c>
      <c r="J53" t="s">
        <v>98</v>
      </c>
      <c r="K53">
        <v>1000</v>
      </c>
      <c r="L53" s="5">
        <f t="shared" si="0"/>
        <v>7150</v>
      </c>
      <c r="M53" s="5">
        <f t="shared" si="1"/>
        <v>2039</v>
      </c>
    </row>
    <row r="54" spans="1:13" x14ac:dyDescent="0.25">
      <c r="A54" s="66" t="s">
        <v>1750</v>
      </c>
      <c r="B54" s="66" t="s">
        <v>1764</v>
      </c>
      <c r="C54" s="66" t="s">
        <v>1765</v>
      </c>
      <c r="D54" s="66" t="s">
        <v>1763</v>
      </c>
      <c r="E54" s="57">
        <v>7.15</v>
      </c>
      <c r="F54">
        <v>7.1449999999999996</v>
      </c>
      <c r="G54" s="68" t="s">
        <v>13</v>
      </c>
      <c r="H54" s="57">
        <v>7.15</v>
      </c>
      <c r="I54" t="s">
        <v>94</v>
      </c>
      <c r="J54" t="s">
        <v>107</v>
      </c>
      <c r="K54">
        <v>1500</v>
      </c>
      <c r="L54" s="5">
        <f t="shared" si="0"/>
        <v>10725</v>
      </c>
      <c r="M54" s="5">
        <f t="shared" si="1"/>
        <v>2039</v>
      </c>
    </row>
    <row r="55" spans="1:13" x14ac:dyDescent="0.25">
      <c r="A55" s="66" t="s">
        <v>1750</v>
      </c>
      <c r="B55" s="66" t="s">
        <v>1766</v>
      </c>
      <c r="C55" s="66" t="s">
        <v>1767</v>
      </c>
      <c r="D55" s="66" t="s">
        <v>1763</v>
      </c>
      <c r="E55" s="57">
        <v>7.15</v>
      </c>
      <c r="F55">
        <v>7.1477000000000004</v>
      </c>
      <c r="G55" s="68" t="s">
        <v>13</v>
      </c>
      <c r="H55" s="57">
        <v>7.15</v>
      </c>
      <c r="I55" t="s">
        <v>709</v>
      </c>
      <c r="J55" t="s">
        <v>975</v>
      </c>
      <c r="K55">
        <v>200</v>
      </c>
      <c r="L55" s="5">
        <f t="shared" si="0"/>
        <v>1430</v>
      </c>
      <c r="M55" s="5">
        <f t="shared" si="1"/>
        <v>2039</v>
      </c>
    </row>
    <row r="56" spans="1:13" x14ac:dyDescent="0.25">
      <c r="A56" s="66" t="s">
        <v>1750</v>
      </c>
      <c r="B56" s="66" t="s">
        <v>1768</v>
      </c>
      <c r="C56" s="66" t="s">
        <v>1769</v>
      </c>
      <c r="D56" s="66" t="s">
        <v>1770</v>
      </c>
      <c r="E56" s="57">
        <v>7.17</v>
      </c>
      <c r="F56">
        <v>7.1692</v>
      </c>
      <c r="G56" s="68" t="s">
        <v>13</v>
      </c>
      <c r="H56" s="57">
        <v>7.17</v>
      </c>
      <c r="I56" t="s">
        <v>86</v>
      </c>
      <c r="J56" t="s">
        <v>98</v>
      </c>
      <c r="K56">
        <v>1000</v>
      </c>
      <c r="L56" s="5">
        <f t="shared" si="0"/>
        <v>7170</v>
      </c>
      <c r="M56" s="5">
        <f t="shared" si="1"/>
        <v>2043</v>
      </c>
    </row>
    <row r="57" spans="1:13" x14ac:dyDescent="0.25">
      <c r="A57" s="66" t="s">
        <v>1750</v>
      </c>
      <c r="B57" s="66" t="s">
        <v>1771</v>
      </c>
      <c r="C57" s="66" t="s">
        <v>1772</v>
      </c>
      <c r="D57" s="66" t="s">
        <v>1773</v>
      </c>
      <c r="E57" s="57">
        <v>7.17</v>
      </c>
      <c r="F57">
        <v>7.1696999999999997</v>
      </c>
      <c r="G57" s="68" t="s">
        <v>13</v>
      </c>
      <c r="H57" s="57">
        <v>7.17</v>
      </c>
      <c r="I57" t="s">
        <v>89</v>
      </c>
      <c r="J57" t="s">
        <v>102</v>
      </c>
      <c r="K57">
        <v>850</v>
      </c>
      <c r="L57" s="5">
        <f t="shared" si="0"/>
        <v>6094.5</v>
      </c>
      <c r="M57" s="5">
        <f t="shared" si="1"/>
        <v>2044</v>
      </c>
    </row>
    <row r="58" spans="1:13" x14ac:dyDescent="0.25">
      <c r="A58" s="66" t="s">
        <v>1750</v>
      </c>
      <c r="B58" s="66" t="s">
        <v>1774</v>
      </c>
      <c r="C58" s="66" t="s">
        <v>1775</v>
      </c>
      <c r="D58" s="66" t="s">
        <v>1776</v>
      </c>
      <c r="E58" s="57">
        <v>7.16</v>
      </c>
      <c r="F58">
        <v>7.16</v>
      </c>
      <c r="G58" s="68" t="s">
        <v>13</v>
      </c>
      <c r="H58" s="57">
        <v>7.16</v>
      </c>
      <c r="I58" t="s">
        <v>88</v>
      </c>
      <c r="J58" t="s">
        <v>103</v>
      </c>
      <c r="K58">
        <v>1000</v>
      </c>
      <c r="L58" s="5">
        <f t="shared" si="0"/>
        <v>7160</v>
      </c>
      <c r="M58" s="5">
        <f t="shared" si="1"/>
        <v>2045</v>
      </c>
    </row>
    <row r="59" spans="1:13" x14ac:dyDescent="0.25">
      <c r="A59" s="66" t="s">
        <v>1750</v>
      </c>
      <c r="B59" s="66" t="s">
        <v>1777</v>
      </c>
      <c r="C59" s="66" t="s">
        <v>1778</v>
      </c>
      <c r="D59" s="66" t="s">
        <v>1779</v>
      </c>
      <c r="E59" s="57">
        <v>7.16</v>
      </c>
      <c r="F59">
        <v>7.16</v>
      </c>
      <c r="G59" s="68" t="s">
        <v>13</v>
      </c>
      <c r="H59" s="57">
        <v>7.16</v>
      </c>
      <c r="I59" t="s">
        <v>86</v>
      </c>
      <c r="J59" t="s">
        <v>98</v>
      </c>
      <c r="K59">
        <v>1000</v>
      </c>
      <c r="L59" s="5">
        <f t="shared" si="0"/>
        <v>7160</v>
      </c>
      <c r="M59" s="5">
        <f t="shared" si="1"/>
        <v>2047</v>
      </c>
    </row>
    <row r="60" spans="1:13" x14ac:dyDescent="0.25">
      <c r="A60" s="66" t="s">
        <v>1750</v>
      </c>
      <c r="B60" s="66" t="s">
        <v>1780</v>
      </c>
      <c r="C60" s="66" t="s">
        <v>1781</v>
      </c>
      <c r="D60" s="66" t="s">
        <v>1779</v>
      </c>
      <c r="E60" s="57">
        <v>7.16</v>
      </c>
      <c r="F60">
        <v>7.16</v>
      </c>
      <c r="G60" s="68" t="s">
        <v>13</v>
      </c>
      <c r="H60" s="57">
        <v>7.16</v>
      </c>
      <c r="I60" t="s">
        <v>150</v>
      </c>
      <c r="J60" t="s">
        <v>968</v>
      </c>
      <c r="K60">
        <v>1000</v>
      </c>
      <c r="L60" s="5">
        <f t="shared" si="0"/>
        <v>7160</v>
      </c>
      <c r="M60" s="5">
        <f t="shared" si="1"/>
        <v>2047</v>
      </c>
    </row>
    <row r="61" spans="1:13" x14ac:dyDescent="0.25">
      <c r="A61" s="66" t="s">
        <v>1750</v>
      </c>
      <c r="B61" s="66" t="s">
        <v>1782</v>
      </c>
      <c r="C61" s="66" t="s">
        <v>1783</v>
      </c>
      <c r="D61" s="66" t="s">
        <v>1784</v>
      </c>
      <c r="E61" s="57">
        <v>7.16</v>
      </c>
      <c r="F61">
        <v>7.16</v>
      </c>
      <c r="G61" s="68" t="s">
        <v>13</v>
      </c>
      <c r="H61" s="57">
        <v>7.16</v>
      </c>
      <c r="I61" t="s">
        <v>150</v>
      </c>
      <c r="J61" t="s">
        <v>968</v>
      </c>
      <c r="K61">
        <v>500</v>
      </c>
      <c r="L61" s="5">
        <f t="shared" si="0"/>
        <v>3580</v>
      </c>
      <c r="M61" s="5">
        <f t="shared" si="1"/>
        <v>2049</v>
      </c>
    </row>
    <row r="62" spans="1:13" x14ac:dyDescent="0.25">
      <c r="A62" s="66" t="s">
        <v>1750</v>
      </c>
      <c r="B62" s="66" t="s">
        <v>1785</v>
      </c>
      <c r="C62" s="66" t="s">
        <v>1786</v>
      </c>
      <c r="D62" s="66" t="s">
        <v>1787</v>
      </c>
      <c r="E62" s="57">
        <v>7.16</v>
      </c>
      <c r="F62">
        <v>12.254</v>
      </c>
      <c r="G62" s="68" t="s">
        <v>13</v>
      </c>
      <c r="H62" s="57">
        <v>7.16</v>
      </c>
      <c r="I62" t="s">
        <v>92</v>
      </c>
      <c r="J62" t="s">
        <v>110</v>
      </c>
      <c r="K62">
        <v>2000</v>
      </c>
      <c r="L62" s="5">
        <f t="shared" si="0"/>
        <v>14320</v>
      </c>
      <c r="M62" s="5">
        <f t="shared" si="1"/>
        <v>2054</v>
      </c>
    </row>
    <row r="63" spans="1:13" x14ac:dyDescent="0.25">
      <c r="A63" s="66" t="s">
        <v>1750</v>
      </c>
      <c r="B63" s="66" t="s">
        <v>120</v>
      </c>
      <c r="C63" s="66" t="s">
        <v>136</v>
      </c>
      <c r="D63" s="71">
        <v>48596</v>
      </c>
      <c r="E63" s="57">
        <v>7.1295999999999999</v>
      </c>
      <c r="F63">
        <v>7.1247999999999996</v>
      </c>
      <c r="G63" s="68" t="s">
        <v>447</v>
      </c>
      <c r="H63" s="57">
        <v>7.1295999999999999</v>
      </c>
      <c r="I63" t="s">
        <v>148</v>
      </c>
      <c r="J63" t="s">
        <v>1551</v>
      </c>
      <c r="K63">
        <v>1000</v>
      </c>
      <c r="L63" s="5">
        <f t="shared" si="0"/>
        <v>7129.6</v>
      </c>
      <c r="M63" s="5">
        <f t="shared" si="1"/>
        <v>2033</v>
      </c>
    </row>
    <row r="64" spans="1:13" x14ac:dyDescent="0.25">
      <c r="A64" s="66" t="s">
        <v>1750</v>
      </c>
      <c r="B64" s="66" t="s">
        <v>1788</v>
      </c>
      <c r="C64" s="66" t="s">
        <v>1789</v>
      </c>
      <c r="D64" s="66" t="s">
        <v>1790</v>
      </c>
      <c r="E64" s="57">
        <v>7.12</v>
      </c>
      <c r="F64">
        <v>7.12</v>
      </c>
      <c r="G64" s="68" t="s">
        <v>447</v>
      </c>
      <c r="H64" s="57">
        <v>7.12</v>
      </c>
      <c r="I64" t="s">
        <v>88</v>
      </c>
      <c r="J64" t="s">
        <v>103</v>
      </c>
      <c r="K64">
        <v>1000</v>
      </c>
      <c r="L64" s="5">
        <f t="shared" si="0"/>
        <v>7120</v>
      </c>
      <c r="M64" s="5">
        <f t="shared" si="1"/>
        <v>2033</v>
      </c>
    </row>
    <row r="65" spans="1:13" x14ac:dyDescent="0.25">
      <c r="A65" s="66" t="s">
        <v>1750</v>
      </c>
      <c r="B65" s="66" t="s">
        <v>899</v>
      </c>
      <c r="C65" s="66" t="s">
        <v>900</v>
      </c>
      <c r="D65" s="66" t="s">
        <v>901</v>
      </c>
      <c r="E65" s="57">
        <v>7.13</v>
      </c>
      <c r="F65">
        <v>7.13</v>
      </c>
      <c r="G65" s="68" t="s">
        <v>447</v>
      </c>
      <c r="H65" s="57">
        <v>7.13</v>
      </c>
      <c r="I65" t="s">
        <v>88</v>
      </c>
      <c r="J65" t="s">
        <v>103</v>
      </c>
      <c r="K65">
        <v>1000</v>
      </c>
      <c r="L65" s="5">
        <f t="shared" si="0"/>
        <v>7130</v>
      </c>
      <c r="M65" s="5">
        <f t="shared" si="1"/>
        <v>2034</v>
      </c>
    </row>
    <row r="66" spans="1:13" x14ac:dyDescent="0.25">
      <c r="A66" s="66" t="s">
        <v>1750</v>
      </c>
      <c r="B66" s="66" t="s">
        <v>1739</v>
      </c>
      <c r="C66" s="66" t="s">
        <v>1740</v>
      </c>
      <c r="D66" s="66" t="s">
        <v>1741</v>
      </c>
      <c r="E66" s="57">
        <v>7.0308000000000002</v>
      </c>
      <c r="F66">
        <v>7.0259999999999998</v>
      </c>
      <c r="G66" s="68" t="s">
        <v>447</v>
      </c>
      <c r="H66" s="57">
        <v>7.0308000000000002</v>
      </c>
      <c r="I66" t="s">
        <v>92</v>
      </c>
      <c r="J66" t="s">
        <v>110</v>
      </c>
      <c r="K66">
        <v>1000</v>
      </c>
      <c r="L66" s="5">
        <f t="shared" si="0"/>
        <v>7030.8</v>
      </c>
      <c r="M66" s="5">
        <f t="shared" si="1"/>
        <v>2029</v>
      </c>
    </row>
    <row r="67" spans="1:13" x14ac:dyDescent="0.25">
      <c r="A67" s="66" t="s">
        <v>1750</v>
      </c>
      <c r="B67" s="66" t="s">
        <v>1452</v>
      </c>
      <c r="C67" s="66" t="s">
        <v>1453</v>
      </c>
      <c r="D67" s="66" t="s">
        <v>1454</v>
      </c>
      <c r="E67" s="57">
        <v>7.1101999999999999</v>
      </c>
      <c r="F67">
        <v>7.1035000000000004</v>
      </c>
      <c r="G67" s="68" t="s">
        <v>447</v>
      </c>
      <c r="H67" s="57">
        <v>7.1101999999999999</v>
      </c>
      <c r="I67" t="s">
        <v>92</v>
      </c>
      <c r="J67" t="s">
        <v>110</v>
      </c>
      <c r="K67">
        <v>1000</v>
      </c>
      <c r="L67" s="5">
        <f t="shared" ref="L67" si="2">H67*K67</f>
        <v>7110.2</v>
      </c>
      <c r="M67" s="5">
        <f t="shared" ref="M67" si="3">YEAR(D67)</f>
        <v>2032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6C8C-211A-4067-AD2D-BC7E34F6FA9D}">
  <dimension ref="A1:L29"/>
  <sheetViews>
    <sheetView topLeftCell="A13" zoomScale="93" zoomScaleNormal="93" workbookViewId="0">
      <selection activeCell="A29" sqref="A29:XFD29"/>
    </sheetView>
  </sheetViews>
  <sheetFormatPr defaultRowHeight="15" x14ac:dyDescent="0.25"/>
  <cols>
    <col min="1" max="1" width="18.85546875" bestFit="1" customWidth="1"/>
    <col min="2" max="2" width="18.42578125" customWidth="1"/>
    <col min="3" max="3" width="19.7109375" customWidth="1"/>
    <col min="4" max="4" width="17.7109375" customWidth="1"/>
    <col min="5" max="5" width="19.7109375" customWidth="1"/>
    <col min="6" max="6" width="17.7109375" customWidth="1"/>
    <col min="7" max="7" width="20.140625" customWidth="1"/>
    <col min="8" max="8" width="16" customWidth="1"/>
    <col min="9" max="9" width="17.7109375" customWidth="1"/>
    <col min="10" max="10" width="19.7109375" customWidth="1"/>
    <col min="11" max="11" width="12" customWidth="1"/>
    <col min="12" max="12" width="18.7109375" customWidth="1"/>
    <col min="13" max="13" width="23.5703125" bestFit="1" customWidth="1"/>
  </cols>
  <sheetData>
    <row r="1" spans="1:12" ht="23.25" customHeight="1" x14ac:dyDescent="0.25">
      <c r="A1" s="136" t="s">
        <v>115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5.75" customHeight="1" x14ac:dyDescent="0.25">
      <c r="A2" s="127" t="s">
        <v>112</v>
      </c>
      <c r="B2" s="138" t="s">
        <v>1618</v>
      </c>
      <c r="C2" s="138"/>
      <c r="D2" s="138" t="s">
        <v>1670</v>
      </c>
      <c r="E2" s="138"/>
      <c r="F2" s="138" t="s">
        <v>1709</v>
      </c>
      <c r="G2" s="138"/>
      <c r="H2" s="138" t="s">
        <v>1738</v>
      </c>
      <c r="I2" s="138"/>
      <c r="J2" s="138" t="s">
        <v>1750</v>
      </c>
      <c r="K2" s="138"/>
      <c r="L2" s="134" t="s">
        <v>111</v>
      </c>
    </row>
    <row r="3" spans="1:12" ht="75" x14ac:dyDescent="0.25">
      <c r="A3" s="127" t="s">
        <v>1612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5</v>
      </c>
      <c r="I3" s="59" t="s">
        <v>970</v>
      </c>
      <c r="J3" s="48" t="s">
        <v>5</v>
      </c>
      <c r="K3" s="59" t="s">
        <v>970</v>
      </c>
      <c r="L3" s="135"/>
    </row>
    <row r="4" spans="1:12" x14ac:dyDescent="0.25">
      <c r="A4" s="9" t="s">
        <v>98</v>
      </c>
      <c r="B4" s="60">
        <v>7.13</v>
      </c>
      <c r="C4" s="60">
        <v>3000</v>
      </c>
      <c r="D4" s="60"/>
      <c r="E4" s="60"/>
      <c r="F4" s="60"/>
      <c r="G4" s="60"/>
      <c r="H4" s="60"/>
      <c r="I4" s="60"/>
      <c r="J4" s="60">
        <v>7.16</v>
      </c>
      <c r="K4" s="60">
        <v>3000</v>
      </c>
      <c r="L4" s="60">
        <v>6000</v>
      </c>
    </row>
    <row r="5" spans="1:12" x14ac:dyDescent="0.25">
      <c r="A5" s="9" t="s">
        <v>104</v>
      </c>
      <c r="B5" s="60">
        <v>7.13</v>
      </c>
      <c r="C5" s="60">
        <v>750</v>
      </c>
      <c r="D5" s="60">
        <v>7.13</v>
      </c>
      <c r="E5" s="60">
        <v>750</v>
      </c>
      <c r="F5" s="60"/>
      <c r="G5" s="60"/>
      <c r="H5" s="60"/>
      <c r="I5" s="60"/>
      <c r="J5" s="60"/>
      <c r="K5" s="60"/>
      <c r="L5" s="60">
        <v>1500</v>
      </c>
    </row>
    <row r="6" spans="1:12" x14ac:dyDescent="0.25">
      <c r="A6" s="9" t="s">
        <v>99</v>
      </c>
      <c r="B6" s="60">
        <v>7.11</v>
      </c>
      <c r="C6" s="60">
        <v>2000</v>
      </c>
      <c r="D6" s="60">
        <v>7.14</v>
      </c>
      <c r="E6" s="60">
        <v>2000</v>
      </c>
      <c r="F6" s="60"/>
      <c r="G6" s="60"/>
      <c r="H6" s="60">
        <v>7.11</v>
      </c>
      <c r="I6" s="60">
        <v>2000</v>
      </c>
      <c r="J6" s="60">
        <v>7.15</v>
      </c>
      <c r="K6" s="60">
        <v>2000</v>
      </c>
      <c r="L6" s="60">
        <v>8000</v>
      </c>
    </row>
    <row r="7" spans="1:12" x14ac:dyDescent="0.25">
      <c r="A7" s="9" t="s">
        <v>1551</v>
      </c>
      <c r="B7" s="60"/>
      <c r="C7" s="60"/>
      <c r="D7" s="60"/>
      <c r="E7" s="60"/>
      <c r="F7" s="60"/>
      <c r="G7" s="60"/>
      <c r="H7" s="60">
        <v>7.12</v>
      </c>
      <c r="I7" s="60">
        <v>1000</v>
      </c>
      <c r="J7" s="60">
        <v>7.1295999999999999</v>
      </c>
      <c r="K7" s="60">
        <v>1000</v>
      </c>
      <c r="L7" s="60">
        <v>3000</v>
      </c>
    </row>
    <row r="8" spans="1:12" x14ac:dyDescent="0.25">
      <c r="A8" s="9" t="s">
        <v>962</v>
      </c>
      <c r="B8" s="60">
        <v>7.12</v>
      </c>
      <c r="C8" s="60">
        <v>100</v>
      </c>
      <c r="D8" s="60"/>
      <c r="E8" s="60"/>
      <c r="F8" s="60"/>
      <c r="G8" s="60"/>
      <c r="H8" s="60">
        <v>7.12</v>
      </c>
      <c r="I8" s="60">
        <v>100</v>
      </c>
      <c r="J8" s="60"/>
      <c r="K8" s="60"/>
      <c r="L8" s="60">
        <v>200</v>
      </c>
    </row>
    <row r="9" spans="1:12" x14ac:dyDescent="0.25">
      <c r="A9" s="9" t="s">
        <v>100</v>
      </c>
      <c r="B9" s="60"/>
      <c r="C9" s="60"/>
      <c r="D9" s="60"/>
      <c r="E9" s="60"/>
      <c r="F9" s="60">
        <v>6.82</v>
      </c>
      <c r="G9" s="60">
        <v>1500</v>
      </c>
      <c r="H9" s="60"/>
      <c r="I9" s="60"/>
      <c r="J9" s="60"/>
      <c r="K9" s="60"/>
      <c r="L9" s="60">
        <v>1500</v>
      </c>
    </row>
    <row r="10" spans="1:12" x14ac:dyDescent="0.25">
      <c r="A10" s="9" t="s">
        <v>105</v>
      </c>
      <c r="B10" s="60">
        <v>7.12</v>
      </c>
      <c r="C10" s="60">
        <v>1500</v>
      </c>
      <c r="D10" s="60"/>
      <c r="E10" s="60"/>
      <c r="F10" s="60"/>
      <c r="G10" s="60"/>
      <c r="H10" s="60"/>
      <c r="I10" s="60"/>
      <c r="J10" s="60"/>
      <c r="K10" s="60"/>
      <c r="L10" s="60">
        <v>1500</v>
      </c>
    </row>
    <row r="11" spans="1:12" x14ac:dyDescent="0.25">
      <c r="A11" s="9" t="s">
        <v>963</v>
      </c>
      <c r="B11" s="60"/>
      <c r="C11" s="60"/>
      <c r="D11" s="60"/>
      <c r="E11" s="60"/>
      <c r="F11" s="60">
        <v>7.08</v>
      </c>
      <c r="G11" s="60">
        <v>600</v>
      </c>
      <c r="H11" s="60"/>
      <c r="I11" s="60"/>
      <c r="J11" s="60"/>
      <c r="K11" s="60"/>
      <c r="L11" s="60">
        <v>600</v>
      </c>
    </row>
    <row r="12" spans="1:12" x14ac:dyDescent="0.25">
      <c r="A12" s="9" t="s">
        <v>106</v>
      </c>
      <c r="B12" s="60"/>
      <c r="C12" s="60"/>
      <c r="D12" s="60">
        <v>7.16</v>
      </c>
      <c r="E12" s="60">
        <v>400</v>
      </c>
      <c r="F12" s="60"/>
      <c r="G12" s="60"/>
      <c r="H12" s="60"/>
      <c r="I12" s="60"/>
      <c r="J12" s="60"/>
      <c r="K12" s="60"/>
      <c r="L12" s="60">
        <v>400</v>
      </c>
    </row>
    <row r="13" spans="1:12" x14ac:dyDescent="0.25">
      <c r="A13" s="9" t="s">
        <v>101</v>
      </c>
      <c r="B13" s="60">
        <v>6.95</v>
      </c>
      <c r="C13" s="60">
        <v>4000</v>
      </c>
      <c r="D13" s="60">
        <v>7.11</v>
      </c>
      <c r="E13" s="60">
        <v>4000</v>
      </c>
      <c r="F13" s="60">
        <v>7.085</v>
      </c>
      <c r="G13" s="60">
        <v>4000</v>
      </c>
      <c r="H13" s="60">
        <v>7.1</v>
      </c>
      <c r="I13" s="60">
        <v>4000</v>
      </c>
      <c r="J13" s="60">
        <v>7.15</v>
      </c>
      <c r="K13" s="60">
        <v>4000</v>
      </c>
      <c r="L13" s="60">
        <v>20000</v>
      </c>
    </row>
    <row r="14" spans="1:12" x14ac:dyDescent="0.25">
      <c r="A14" s="9" t="s">
        <v>107</v>
      </c>
      <c r="B14" s="60">
        <v>7.1</v>
      </c>
      <c r="C14" s="60">
        <v>1245</v>
      </c>
      <c r="D14" s="60"/>
      <c r="E14" s="60"/>
      <c r="F14" s="60"/>
      <c r="G14" s="60"/>
      <c r="H14" s="60"/>
      <c r="I14" s="60"/>
      <c r="J14" s="60">
        <v>7.15</v>
      </c>
      <c r="K14" s="60">
        <v>1500</v>
      </c>
      <c r="L14" s="60">
        <v>2745</v>
      </c>
    </row>
    <row r="15" spans="1:12" x14ac:dyDescent="0.25">
      <c r="A15" s="9" t="s">
        <v>965</v>
      </c>
      <c r="B15" s="60"/>
      <c r="C15" s="60"/>
      <c r="D15" s="60">
        <v>7.15</v>
      </c>
      <c r="E15" s="60">
        <v>5000</v>
      </c>
      <c r="F15" s="60"/>
      <c r="G15" s="60"/>
      <c r="H15" s="60"/>
      <c r="I15" s="60"/>
      <c r="J15" s="60"/>
      <c r="K15" s="60"/>
      <c r="L15" s="60">
        <v>5000</v>
      </c>
    </row>
    <row r="16" spans="1:12" x14ac:dyDescent="0.25">
      <c r="A16" s="9" t="s">
        <v>108</v>
      </c>
      <c r="B16" s="60"/>
      <c r="C16" s="60"/>
      <c r="D16" s="60">
        <v>7.1150000000000002</v>
      </c>
      <c r="E16" s="60">
        <v>3000</v>
      </c>
      <c r="F16" s="60"/>
      <c r="G16" s="60"/>
      <c r="H16" s="60"/>
      <c r="I16" s="60"/>
      <c r="J16" s="60"/>
      <c r="K16" s="60"/>
      <c r="L16" s="60">
        <v>3000</v>
      </c>
    </row>
    <row r="17" spans="1:12" x14ac:dyDescent="0.25">
      <c r="A17" s="9" t="s">
        <v>975</v>
      </c>
      <c r="B17" s="60"/>
      <c r="C17" s="60"/>
      <c r="D17" s="60"/>
      <c r="E17" s="60"/>
      <c r="F17" s="60"/>
      <c r="G17" s="60"/>
      <c r="H17" s="60"/>
      <c r="I17" s="60"/>
      <c r="J17" s="60">
        <v>7.15</v>
      </c>
      <c r="K17" s="60">
        <v>200</v>
      </c>
      <c r="L17" s="60">
        <v>200</v>
      </c>
    </row>
    <row r="18" spans="1:12" x14ac:dyDescent="0.25">
      <c r="A18" s="9" t="s">
        <v>976</v>
      </c>
      <c r="B18" s="60">
        <v>7.12</v>
      </c>
      <c r="C18" s="60">
        <v>197</v>
      </c>
      <c r="D18" s="60"/>
      <c r="E18" s="60"/>
      <c r="F18" s="60"/>
      <c r="G18" s="60"/>
      <c r="H18" s="60"/>
      <c r="I18" s="60"/>
      <c r="J18" s="60"/>
      <c r="K18" s="60"/>
      <c r="L18" s="60">
        <v>197</v>
      </c>
    </row>
    <row r="19" spans="1:12" x14ac:dyDescent="0.25">
      <c r="A19" s="9" t="s">
        <v>966</v>
      </c>
      <c r="B19" s="60"/>
      <c r="C19" s="60"/>
      <c r="D19" s="60">
        <v>7.15</v>
      </c>
      <c r="E19" s="60">
        <v>50</v>
      </c>
      <c r="F19" s="60"/>
      <c r="G19" s="60"/>
      <c r="H19" s="60"/>
      <c r="I19" s="60"/>
      <c r="J19" s="60"/>
      <c r="K19" s="60"/>
      <c r="L19" s="60">
        <v>50</v>
      </c>
    </row>
    <row r="20" spans="1:12" x14ac:dyDescent="0.25">
      <c r="A20" s="9" t="s">
        <v>109</v>
      </c>
      <c r="B20" s="60"/>
      <c r="C20" s="60"/>
      <c r="D20" s="60"/>
      <c r="E20" s="60"/>
      <c r="F20" s="60">
        <v>7.0830000000000002</v>
      </c>
      <c r="G20" s="60">
        <v>300</v>
      </c>
      <c r="H20" s="60"/>
      <c r="I20" s="60"/>
      <c r="J20" s="60"/>
      <c r="K20" s="60"/>
      <c r="L20" s="60">
        <v>300</v>
      </c>
    </row>
    <row r="21" spans="1:12" x14ac:dyDescent="0.25">
      <c r="A21" s="9" t="s">
        <v>102</v>
      </c>
      <c r="B21" s="60">
        <v>7.1462782608695665</v>
      </c>
      <c r="C21" s="60">
        <v>1150</v>
      </c>
      <c r="D21" s="60"/>
      <c r="E21" s="60"/>
      <c r="F21" s="60">
        <v>7.11</v>
      </c>
      <c r="G21" s="60">
        <v>1150</v>
      </c>
      <c r="H21" s="60"/>
      <c r="I21" s="60"/>
      <c r="J21" s="60">
        <v>7.17</v>
      </c>
      <c r="K21" s="60">
        <v>850</v>
      </c>
      <c r="L21" s="60">
        <v>3150</v>
      </c>
    </row>
    <row r="22" spans="1:12" x14ac:dyDescent="0.25">
      <c r="A22" s="9" t="s">
        <v>103</v>
      </c>
      <c r="B22" s="60">
        <v>7.1006</v>
      </c>
      <c r="C22" s="60">
        <v>500</v>
      </c>
      <c r="D22" s="60"/>
      <c r="E22" s="60"/>
      <c r="F22" s="60">
        <v>7.0903499999999999</v>
      </c>
      <c r="G22" s="60">
        <v>1000</v>
      </c>
      <c r="H22" s="60"/>
      <c r="I22" s="60"/>
      <c r="J22" s="60">
        <v>7.1340000000000003</v>
      </c>
      <c r="K22" s="60">
        <v>5000</v>
      </c>
      <c r="L22" s="60">
        <v>6500</v>
      </c>
    </row>
    <row r="23" spans="1:12" x14ac:dyDescent="0.25">
      <c r="A23" s="9" t="s">
        <v>967</v>
      </c>
      <c r="B23" s="60"/>
      <c r="C23" s="60"/>
      <c r="D23" s="60">
        <v>7.14</v>
      </c>
      <c r="E23" s="60">
        <v>1000</v>
      </c>
      <c r="F23" s="60"/>
      <c r="G23" s="60"/>
      <c r="H23" s="60"/>
      <c r="I23" s="60"/>
      <c r="J23" s="60"/>
      <c r="K23" s="60"/>
      <c r="L23" s="60">
        <v>1000</v>
      </c>
    </row>
    <row r="24" spans="1:12" x14ac:dyDescent="0.25">
      <c r="A24" s="9" t="s">
        <v>110</v>
      </c>
      <c r="B24" s="60"/>
      <c r="C24" s="60"/>
      <c r="D24" s="60">
        <v>7.12</v>
      </c>
      <c r="E24" s="60">
        <v>1000</v>
      </c>
      <c r="F24" s="60"/>
      <c r="G24" s="60"/>
      <c r="H24" s="60">
        <v>7</v>
      </c>
      <c r="I24" s="60">
        <v>1000</v>
      </c>
      <c r="J24" s="60">
        <v>7.120166666666667</v>
      </c>
      <c r="K24" s="60">
        <v>6000</v>
      </c>
      <c r="L24" s="60">
        <v>8000</v>
      </c>
    </row>
    <row r="25" spans="1:12" x14ac:dyDescent="0.25">
      <c r="A25" s="9" t="s">
        <v>968</v>
      </c>
      <c r="B25" s="60">
        <v>7.13</v>
      </c>
      <c r="C25" s="60">
        <v>3000</v>
      </c>
      <c r="D25" s="60"/>
      <c r="E25" s="60"/>
      <c r="F25" s="60">
        <v>7.11</v>
      </c>
      <c r="G25" s="60">
        <v>1000</v>
      </c>
      <c r="H25" s="60"/>
      <c r="I25" s="60"/>
      <c r="J25" s="60">
        <v>7.16</v>
      </c>
      <c r="K25" s="60">
        <v>1500</v>
      </c>
      <c r="L25" s="60">
        <v>5500</v>
      </c>
    </row>
    <row r="26" spans="1:12" x14ac:dyDescent="0.25">
      <c r="A26" s="9" t="s">
        <v>972</v>
      </c>
      <c r="B26" s="60"/>
      <c r="C26" s="60"/>
      <c r="D26" s="60"/>
      <c r="E26" s="60"/>
      <c r="F26" s="60">
        <v>7.08</v>
      </c>
      <c r="G26" s="60">
        <v>3000</v>
      </c>
      <c r="H26" s="60"/>
      <c r="I26" s="60"/>
      <c r="J26" s="60"/>
      <c r="K26" s="60"/>
      <c r="L26" s="60">
        <v>3000</v>
      </c>
    </row>
    <row r="27" spans="1:12" x14ac:dyDescent="0.25">
      <c r="A27" s="9" t="s">
        <v>973</v>
      </c>
      <c r="B27" s="60"/>
      <c r="C27" s="60"/>
      <c r="D27" s="60">
        <v>7.05</v>
      </c>
      <c r="E27" s="60">
        <v>500</v>
      </c>
      <c r="F27" s="60"/>
      <c r="G27" s="60"/>
      <c r="H27" s="60"/>
      <c r="I27" s="60"/>
      <c r="J27" s="60"/>
      <c r="K27" s="60"/>
      <c r="L27" s="60">
        <v>500</v>
      </c>
    </row>
    <row r="28" spans="1:12" ht="15.75" thickBot="1" x14ac:dyDescent="0.3">
      <c r="A28" s="9" t="s">
        <v>969</v>
      </c>
      <c r="B28" s="60">
        <v>7.15</v>
      </c>
      <c r="C28" s="60">
        <v>3500</v>
      </c>
      <c r="D28" s="60"/>
      <c r="E28" s="60"/>
      <c r="F28" s="60"/>
      <c r="G28" s="60"/>
      <c r="H28" s="60"/>
      <c r="I28" s="60"/>
      <c r="J28" s="60"/>
      <c r="K28" s="60"/>
      <c r="L28" s="60">
        <v>3500</v>
      </c>
    </row>
    <row r="29" spans="1:12" ht="15.75" thickBot="1" x14ac:dyDescent="0.3">
      <c r="A29" s="75" t="s">
        <v>113</v>
      </c>
      <c r="B29" s="76"/>
      <c r="C29" s="14">
        <v>20942</v>
      </c>
      <c r="D29" s="77"/>
      <c r="E29" s="14">
        <v>17700</v>
      </c>
      <c r="F29" s="60"/>
      <c r="G29" s="14">
        <v>12550</v>
      </c>
      <c r="H29" s="60"/>
      <c r="I29" s="14">
        <v>8100</v>
      </c>
      <c r="J29" s="60"/>
      <c r="K29" s="14">
        <v>25050</v>
      </c>
      <c r="L29" s="84">
        <v>85342</v>
      </c>
    </row>
  </sheetData>
  <mergeCells count="8">
    <mergeCell ref="L2:L3"/>
    <mergeCell ref="A1:L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315F-2D4C-4C9C-A414-BF3BF96BED4E}">
  <dimension ref="A1:M40"/>
  <sheetViews>
    <sheetView workbookViewId="0">
      <selection activeCell="L2" sqref="L2"/>
    </sheetView>
  </sheetViews>
  <sheetFormatPr defaultRowHeight="15" x14ac:dyDescent="0.25"/>
  <cols>
    <col min="1" max="1" width="11.140625" customWidth="1"/>
    <col min="3" max="3" width="14" customWidth="1"/>
    <col min="4" max="4" width="10.7109375" customWidth="1"/>
    <col min="5" max="5" width="10.85546875" customWidth="1"/>
    <col min="7" max="7" width="11" customWidth="1"/>
    <col min="11" max="11" width="12.140625" customWidth="1"/>
    <col min="12" max="12" width="9.42578125" customWidth="1"/>
  </cols>
  <sheetData>
    <row r="1" spans="1:13" ht="64.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74" t="s">
        <v>1791</v>
      </c>
      <c r="B2" s="66" t="s">
        <v>1792</v>
      </c>
      <c r="C2" s="66" t="s">
        <v>1793</v>
      </c>
      <c r="D2" s="66" t="s">
        <v>1794</v>
      </c>
      <c r="E2" s="57">
        <v>7.02</v>
      </c>
      <c r="F2" s="57">
        <v>7.01</v>
      </c>
      <c r="G2" s="68" t="s">
        <v>13</v>
      </c>
      <c r="H2">
        <v>7.02</v>
      </c>
      <c r="I2" t="s">
        <v>92</v>
      </c>
      <c r="J2" t="s">
        <v>110</v>
      </c>
      <c r="K2">
        <v>1000</v>
      </c>
      <c r="L2" s="5">
        <f>H2*K2</f>
        <v>7020</v>
      </c>
      <c r="M2">
        <v>2029</v>
      </c>
    </row>
    <row r="3" spans="1:13" x14ac:dyDescent="0.25">
      <c r="A3" s="74" t="s">
        <v>1791</v>
      </c>
      <c r="B3" s="66" t="s">
        <v>1795</v>
      </c>
      <c r="C3" s="66" t="s">
        <v>1796</v>
      </c>
      <c r="D3" s="66" t="s">
        <v>1797</v>
      </c>
      <c r="E3" s="57">
        <v>7.06</v>
      </c>
      <c r="F3" s="57">
        <v>7.05</v>
      </c>
      <c r="G3" s="68" t="s">
        <v>13</v>
      </c>
      <c r="H3">
        <v>7.06</v>
      </c>
      <c r="I3" t="s">
        <v>444</v>
      </c>
      <c r="J3" t="s">
        <v>973</v>
      </c>
      <c r="K3">
        <v>500</v>
      </c>
      <c r="L3" s="5">
        <f t="shared" ref="L3:L40" si="0">H3*K3</f>
        <v>3530</v>
      </c>
      <c r="M3">
        <v>2030</v>
      </c>
    </row>
    <row r="4" spans="1:13" x14ac:dyDescent="0.25">
      <c r="A4" s="74" t="s">
        <v>1791</v>
      </c>
      <c r="B4" s="66" t="s">
        <v>1798</v>
      </c>
      <c r="C4" s="66" t="s">
        <v>1799</v>
      </c>
      <c r="D4" s="66" t="s">
        <v>1800</v>
      </c>
      <c r="E4" s="57">
        <v>7.12</v>
      </c>
      <c r="F4" s="57">
        <v>7.11</v>
      </c>
      <c r="G4" s="68" t="s">
        <v>13</v>
      </c>
      <c r="H4">
        <v>7.12</v>
      </c>
      <c r="I4" t="s">
        <v>92</v>
      </c>
      <c r="J4" t="s">
        <v>110</v>
      </c>
      <c r="K4">
        <v>1000</v>
      </c>
      <c r="L4" s="5">
        <f t="shared" si="0"/>
        <v>7120</v>
      </c>
      <c r="M4">
        <v>2034</v>
      </c>
    </row>
    <row r="5" spans="1:13" x14ac:dyDescent="0.25">
      <c r="A5" s="74" t="s">
        <v>1791</v>
      </c>
      <c r="B5" s="66" t="s">
        <v>1801</v>
      </c>
      <c r="C5" s="66" t="s">
        <v>1802</v>
      </c>
      <c r="D5" s="66" t="s">
        <v>1800</v>
      </c>
      <c r="E5" s="57">
        <v>7.13</v>
      </c>
      <c r="F5" s="57">
        <v>7.12</v>
      </c>
      <c r="G5" s="68" t="s">
        <v>13</v>
      </c>
      <c r="H5">
        <v>7.13</v>
      </c>
      <c r="I5" t="s">
        <v>90</v>
      </c>
      <c r="J5" t="s">
        <v>99</v>
      </c>
      <c r="K5">
        <v>2000</v>
      </c>
      <c r="L5" s="5">
        <f t="shared" si="0"/>
        <v>14260</v>
      </c>
      <c r="M5">
        <v>2034</v>
      </c>
    </row>
    <row r="6" spans="1:13" x14ac:dyDescent="0.25">
      <c r="A6" s="74" t="s">
        <v>1791</v>
      </c>
      <c r="B6" s="66" t="s">
        <v>1803</v>
      </c>
      <c r="C6" s="66" t="s">
        <v>1804</v>
      </c>
      <c r="D6" s="66" t="s">
        <v>1805</v>
      </c>
      <c r="E6" s="57">
        <v>7.13</v>
      </c>
      <c r="F6" s="57">
        <v>7.12</v>
      </c>
      <c r="G6" s="68" t="s">
        <v>13</v>
      </c>
      <c r="H6">
        <v>7.13</v>
      </c>
      <c r="I6" t="s">
        <v>95</v>
      </c>
      <c r="J6" t="s">
        <v>105</v>
      </c>
      <c r="K6">
        <v>1500</v>
      </c>
      <c r="L6" s="5">
        <f t="shared" si="0"/>
        <v>10695</v>
      </c>
      <c r="M6">
        <v>2036</v>
      </c>
    </row>
    <row r="7" spans="1:13" x14ac:dyDescent="0.25">
      <c r="A7" s="74" t="s">
        <v>1791</v>
      </c>
      <c r="B7" s="66" t="s">
        <v>1806</v>
      </c>
      <c r="C7" s="66" t="s">
        <v>1807</v>
      </c>
      <c r="D7" s="66" t="s">
        <v>1808</v>
      </c>
      <c r="E7" s="57">
        <v>7.15</v>
      </c>
      <c r="F7" s="57">
        <v>7.14</v>
      </c>
      <c r="G7" s="68" t="s">
        <v>13</v>
      </c>
      <c r="H7">
        <v>7.15</v>
      </c>
      <c r="I7" t="s">
        <v>94</v>
      </c>
      <c r="J7" t="s">
        <v>107</v>
      </c>
      <c r="K7">
        <v>1000</v>
      </c>
      <c r="L7" s="5">
        <f t="shared" si="0"/>
        <v>7150</v>
      </c>
      <c r="M7">
        <v>2040</v>
      </c>
    </row>
    <row r="8" spans="1:13" x14ac:dyDescent="0.25">
      <c r="A8" s="74" t="s">
        <v>1791</v>
      </c>
      <c r="B8" s="66" t="s">
        <v>1809</v>
      </c>
      <c r="C8" s="66" t="s">
        <v>1810</v>
      </c>
      <c r="D8" s="66" t="s">
        <v>1808</v>
      </c>
      <c r="E8" s="57">
        <v>7.15</v>
      </c>
      <c r="F8" s="57">
        <v>7.15</v>
      </c>
      <c r="G8" s="68" t="s">
        <v>13</v>
      </c>
      <c r="H8">
        <v>7.15</v>
      </c>
      <c r="I8" t="s">
        <v>188</v>
      </c>
      <c r="J8" t="s">
        <v>966</v>
      </c>
      <c r="K8">
        <v>80</v>
      </c>
      <c r="L8" s="5">
        <f t="shared" si="0"/>
        <v>572</v>
      </c>
      <c r="M8">
        <v>2040</v>
      </c>
    </row>
    <row r="9" spans="1:13" x14ac:dyDescent="0.25">
      <c r="A9" s="74" t="s">
        <v>1791</v>
      </c>
      <c r="B9" s="66" t="s">
        <v>1811</v>
      </c>
      <c r="C9" s="66" t="s">
        <v>1812</v>
      </c>
      <c r="D9" s="66" t="s">
        <v>1813</v>
      </c>
      <c r="E9" s="57">
        <v>7.15</v>
      </c>
      <c r="F9" s="57">
        <v>7.1467999999999998</v>
      </c>
      <c r="G9" s="68" t="s">
        <v>13</v>
      </c>
      <c r="H9">
        <v>7.15</v>
      </c>
      <c r="I9" t="s">
        <v>86</v>
      </c>
      <c r="J9" t="s">
        <v>98</v>
      </c>
      <c r="K9">
        <v>1000</v>
      </c>
      <c r="L9" s="5">
        <f t="shared" si="0"/>
        <v>7150</v>
      </c>
      <c r="M9">
        <v>2042</v>
      </c>
    </row>
    <row r="10" spans="1:13" x14ac:dyDescent="0.25">
      <c r="A10" s="74" t="s">
        <v>1791</v>
      </c>
      <c r="B10" s="66" t="s">
        <v>1814</v>
      </c>
      <c r="C10" s="66" t="s">
        <v>1815</v>
      </c>
      <c r="D10" s="66" t="s">
        <v>1816</v>
      </c>
      <c r="E10" s="57">
        <v>7.15</v>
      </c>
      <c r="F10" s="57">
        <v>7.1498999999999997</v>
      </c>
      <c r="G10" s="68" t="s">
        <v>13</v>
      </c>
      <c r="H10">
        <v>7.15</v>
      </c>
      <c r="I10" t="s">
        <v>86</v>
      </c>
      <c r="J10" t="s">
        <v>98</v>
      </c>
      <c r="K10">
        <v>1000</v>
      </c>
      <c r="L10" s="5">
        <f t="shared" si="0"/>
        <v>7150</v>
      </c>
      <c r="M10">
        <v>2047</v>
      </c>
    </row>
    <row r="11" spans="1:13" x14ac:dyDescent="0.25">
      <c r="A11" s="74" t="s">
        <v>1817</v>
      </c>
      <c r="B11" s="66" t="s">
        <v>1818</v>
      </c>
      <c r="C11" s="66" t="s">
        <v>1819</v>
      </c>
      <c r="D11" s="66" t="s">
        <v>1820</v>
      </c>
      <c r="E11" s="57">
        <v>7.05</v>
      </c>
      <c r="F11" s="57">
        <v>7.0407999999999999</v>
      </c>
      <c r="G11" s="68" t="s">
        <v>13</v>
      </c>
      <c r="H11">
        <v>7.05</v>
      </c>
      <c r="I11" t="s">
        <v>85</v>
      </c>
      <c r="J11" t="s">
        <v>100</v>
      </c>
      <c r="K11">
        <v>1000</v>
      </c>
      <c r="L11" s="5">
        <f t="shared" si="0"/>
        <v>7050</v>
      </c>
      <c r="M11">
        <v>2031</v>
      </c>
    </row>
    <row r="12" spans="1:13" x14ac:dyDescent="0.25">
      <c r="A12" s="74" t="s">
        <v>1817</v>
      </c>
      <c r="B12" s="66" t="s">
        <v>1821</v>
      </c>
      <c r="C12" s="66" t="s">
        <v>1822</v>
      </c>
      <c r="D12" s="66" t="s">
        <v>1823</v>
      </c>
      <c r="E12" s="57">
        <v>7.08</v>
      </c>
      <c r="F12" s="57" t="s">
        <v>1901</v>
      </c>
      <c r="G12" s="68" t="s">
        <v>13</v>
      </c>
      <c r="H12">
        <v>7.08</v>
      </c>
      <c r="I12" t="s">
        <v>85</v>
      </c>
      <c r="J12" t="s">
        <v>100</v>
      </c>
      <c r="K12">
        <v>1000</v>
      </c>
      <c r="L12" s="5">
        <f t="shared" si="0"/>
        <v>7080</v>
      </c>
      <c r="M12">
        <v>2033</v>
      </c>
    </row>
    <row r="13" spans="1:13" x14ac:dyDescent="0.25">
      <c r="A13" s="74" t="s">
        <v>1817</v>
      </c>
      <c r="B13" s="66" t="s">
        <v>1824</v>
      </c>
      <c r="C13" s="66" t="s">
        <v>1825</v>
      </c>
      <c r="D13" s="66" t="s">
        <v>1826</v>
      </c>
      <c r="E13" s="57">
        <v>7.12</v>
      </c>
      <c r="F13" s="57">
        <v>7.1158000000000001</v>
      </c>
      <c r="G13" s="68" t="s">
        <v>13</v>
      </c>
      <c r="H13">
        <v>7.12</v>
      </c>
      <c r="I13" t="s">
        <v>95</v>
      </c>
      <c r="J13" t="s">
        <v>105</v>
      </c>
      <c r="K13">
        <v>1500</v>
      </c>
      <c r="L13" s="5">
        <f t="shared" si="0"/>
        <v>10680</v>
      </c>
      <c r="M13">
        <v>2037</v>
      </c>
    </row>
    <row r="14" spans="1:13" x14ac:dyDescent="0.25">
      <c r="A14" s="74" t="s">
        <v>1817</v>
      </c>
      <c r="B14" s="66" t="s">
        <v>1827</v>
      </c>
      <c r="C14" s="66" t="s">
        <v>1828</v>
      </c>
      <c r="D14" s="66" t="s">
        <v>1829</v>
      </c>
      <c r="E14" s="57">
        <v>7.13</v>
      </c>
      <c r="F14" s="57">
        <v>7.1181000000000001</v>
      </c>
      <c r="G14" s="68" t="s">
        <v>13</v>
      </c>
      <c r="H14">
        <v>7.13</v>
      </c>
      <c r="I14" t="s">
        <v>149</v>
      </c>
      <c r="J14" t="s">
        <v>963</v>
      </c>
      <c r="K14">
        <v>500</v>
      </c>
      <c r="L14" s="5">
        <f t="shared" si="0"/>
        <v>3565</v>
      </c>
      <c r="M14">
        <v>2039</v>
      </c>
    </row>
    <row r="15" spans="1:13" x14ac:dyDescent="0.25">
      <c r="A15" s="74" t="s">
        <v>1817</v>
      </c>
      <c r="B15" s="66" t="s">
        <v>1830</v>
      </c>
      <c r="C15" s="66" t="s">
        <v>1831</v>
      </c>
      <c r="D15" s="66" t="s">
        <v>1829</v>
      </c>
      <c r="E15" s="57">
        <v>7.13</v>
      </c>
      <c r="F15" s="57">
        <v>7.1212</v>
      </c>
      <c r="G15" s="68" t="s">
        <v>13</v>
      </c>
      <c r="H15">
        <v>7.13</v>
      </c>
      <c r="I15" t="s">
        <v>150</v>
      </c>
      <c r="J15" t="s">
        <v>968</v>
      </c>
      <c r="K15">
        <v>1000</v>
      </c>
      <c r="L15" s="5">
        <f t="shared" si="0"/>
        <v>7130</v>
      </c>
      <c r="M15">
        <v>2039</v>
      </c>
    </row>
    <row r="16" spans="1:13" x14ac:dyDescent="0.25">
      <c r="A16" s="74" t="s">
        <v>1832</v>
      </c>
      <c r="B16" s="66" t="s">
        <v>1833</v>
      </c>
      <c r="C16" s="66" t="s">
        <v>1834</v>
      </c>
      <c r="D16" s="66" t="s">
        <v>1835</v>
      </c>
      <c r="E16" s="57">
        <v>7.08</v>
      </c>
      <c r="F16" s="57" t="s">
        <v>1902</v>
      </c>
      <c r="G16" s="68" t="s">
        <v>13</v>
      </c>
      <c r="H16">
        <v>7.08</v>
      </c>
      <c r="I16" t="s">
        <v>94</v>
      </c>
      <c r="J16" t="s">
        <v>107</v>
      </c>
      <c r="K16">
        <v>1249</v>
      </c>
      <c r="L16" s="5">
        <f t="shared" si="0"/>
        <v>8842.92</v>
      </c>
      <c r="M16">
        <v>2031</v>
      </c>
    </row>
    <row r="17" spans="1:13" x14ac:dyDescent="0.25">
      <c r="A17" s="74" t="s">
        <v>1832</v>
      </c>
      <c r="B17" s="66" t="s">
        <v>1836</v>
      </c>
      <c r="C17" s="66" t="s">
        <v>1837</v>
      </c>
      <c r="D17" s="66" t="s">
        <v>1838</v>
      </c>
      <c r="E17" s="57">
        <v>7.1</v>
      </c>
      <c r="F17" s="57">
        <v>7.0895000000000001</v>
      </c>
      <c r="G17" s="68" t="s">
        <v>13</v>
      </c>
      <c r="H17">
        <v>7.1</v>
      </c>
      <c r="I17" t="s">
        <v>442</v>
      </c>
      <c r="J17" t="s">
        <v>972</v>
      </c>
      <c r="K17">
        <v>3000</v>
      </c>
      <c r="L17" s="5">
        <f t="shared" si="0"/>
        <v>21300</v>
      </c>
      <c r="M17">
        <v>2032</v>
      </c>
    </row>
    <row r="18" spans="1:13" x14ac:dyDescent="0.25">
      <c r="A18" s="74" t="s">
        <v>1832</v>
      </c>
      <c r="B18" s="66" t="s">
        <v>1839</v>
      </c>
      <c r="C18" s="66" t="s">
        <v>1840</v>
      </c>
      <c r="D18" s="66" t="s">
        <v>1841</v>
      </c>
      <c r="E18" s="57">
        <v>7.11</v>
      </c>
      <c r="F18" s="57">
        <v>7.1098999999999997</v>
      </c>
      <c r="G18" s="68" t="s">
        <v>13</v>
      </c>
      <c r="H18">
        <v>7.11</v>
      </c>
      <c r="I18" t="s">
        <v>92</v>
      </c>
      <c r="J18" t="s">
        <v>110</v>
      </c>
      <c r="K18">
        <v>2000</v>
      </c>
      <c r="L18" s="5">
        <f t="shared" si="0"/>
        <v>14220</v>
      </c>
      <c r="M18">
        <v>2034</v>
      </c>
    </row>
    <row r="19" spans="1:13" x14ac:dyDescent="0.25">
      <c r="A19" s="74" t="s">
        <v>1832</v>
      </c>
      <c r="B19" s="66" t="s">
        <v>1842</v>
      </c>
      <c r="C19" s="66" t="s">
        <v>1843</v>
      </c>
      <c r="D19" s="66" t="s">
        <v>1841</v>
      </c>
      <c r="E19" s="57">
        <v>7.13</v>
      </c>
      <c r="F19" s="57">
        <v>7.1245000000000003</v>
      </c>
      <c r="G19" s="68" t="s">
        <v>13</v>
      </c>
      <c r="H19">
        <v>7.13</v>
      </c>
      <c r="I19" t="s">
        <v>90</v>
      </c>
      <c r="J19" t="s">
        <v>99</v>
      </c>
      <c r="K19">
        <v>2000</v>
      </c>
      <c r="L19" s="5">
        <f t="shared" si="0"/>
        <v>14260</v>
      </c>
      <c r="M19">
        <v>2034</v>
      </c>
    </row>
    <row r="20" spans="1:13" x14ac:dyDescent="0.25">
      <c r="A20" s="74" t="s">
        <v>1832</v>
      </c>
      <c r="B20" s="66" t="s">
        <v>1844</v>
      </c>
      <c r="C20" s="66" t="s">
        <v>1845</v>
      </c>
      <c r="D20" s="66" t="s">
        <v>1841</v>
      </c>
      <c r="E20" s="57">
        <v>7.13</v>
      </c>
      <c r="F20" s="57">
        <v>7.1258999999999997</v>
      </c>
      <c r="G20" s="68" t="s">
        <v>13</v>
      </c>
      <c r="H20">
        <v>7.13</v>
      </c>
      <c r="I20" t="s">
        <v>190</v>
      </c>
      <c r="J20" t="s">
        <v>962</v>
      </c>
      <c r="K20">
        <v>100</v>
      </c>
      <c r="L20" s="5">
        <f t="shared" si="0"/>
        <v>713</v>
      </c>
      <c r="M20">
        <v>2034</v>
      </c>
    </row>
    <row r="21" spans="1:13" x14ac:dyDescent="0.25">
      <c r="A21" s="74" t="s">
        <v>1832</v>
      </c>
      <c r="B21" s="66" t="s">
        <v>1846</v>
      </c>
      <c r="C21" s="66" t="s">
        <v>1847</v>
      </c>
      <c r="D21" s="66" t="s">
        <v>1848</v>
      </c>
      <c r="E21" s="57">
        <v>7.15</v>
      </c>
      <c r="F21" s="57">
        <v>7.1452</v>
      </c>
      <c r="G21" s="68" t="s">
        <v>13</v>
      </c>
      <c r="H21">
        <v>7.15</v>
      </c>
      <c r="I21" t="s">
        <v>1028</v>
      </c>
      <c r="J21" t="s">
        <v>1029</v>
      </c>
      <c r="K21">
        <v>1000</v>
      </c>
      <c r="L21" s="5">
        <f t="shared" si="0"/>
        <v>7150</v>
      </c>
      <c r="M21">
        <v>2038</v>
      </c>
    </row>
    <row r="22" spans="1:13" x14ac:dyDescent="0.25">
      <c r="A22" s="74" t="s">
        <v>1849</v>
      </c>
      <c r="B22" s="66" t="s">
        <v>1850</v>
      </c>
      <c r="C22" s="66" t="s">
        <v>1851</v>
      </c>
      <c r="D22" s="66" t="s">
        <v>1852</v>
      </c>
      <c r="E22" s="57">
        <v>7.05</v>
      </c>
      <c r="F22" s="57">
        <v>7.0239000000000003</v>
      </c>
      <c r="G22" s="68" t="s">
        <v>13</v>
      </c>
      <c r="H22">
        <v>7.05</v>
      </c>
      <c r="I22" t="s">
        <v>85</v>
      </c>
      <c r="J22" t="s">
        <v>100</v>
      </c>
      <c r="K22">
        <v>1000</v>
      </c>
      <c r="L22" s="5">
        <f t="shared" si="0"/>
        <v>7050</v>
      </c>
      <c r="M22">
        <v>2029</v>
      </c>
    </row>
    <row r="23" spans="1:13" x14ac:dyDescent="0.25">
      <c r="A23" s="74" t="s">
        <v>1849</v>
      </c>
      <c r="B23" s="66" t="s">
        <v>1853</v>
      </c>
      <c r="C23" s="66" t="s">
        <v>1854</v>
      </c>
      <c r="D23" s="66" t="s">
        <v>1852</v>
      </c>
      <c r="E23" s="57">
        <v>7.07</v>
      </c>
      <c r="F23" s="57">
        <v>7.0606999999999998</v>
      </c>
      <c r="G23" s="68" t="s">
        <v>13</v>
      </c>
      <c r="H23">
        <v>7.07</v>
      </c>
      <c r="I23" t="s">
        <v>87</v>
      </c>
      <c r="J23" t="s">
        <v>101</v>
      </c>
      <c r="K23">
        <v>2000</v>
      </c>
      <c r="L23" s="5">
        <f t="shared" si="0"/>
        <v>14140</v>
      </c>
      <c r="M23">
        <v>2029</v>
      </c>
    </row>
    <row r="24" spans="1:13" x14ac:dyDescent="0.25">
      <c r="A24" s="74" t="s">
        <v>1849</v>
      </c>
      <c r="B24" s="66" t="s">
        <v>1855</v>
      </c>
      <c r="C24" s="66" t="s">
        <v>1856</v>
      </c>
      <c r="D24" s="66" t="s">
        <v>1857</v>
      </c>
      <c r="E24" s="57">
        <v>7.09</v>
      </c>
      <c r="F24" s="57">
        <v>7.077</v>
      </c>
      <c r="G24" s="68" t="s">
        <v>13</v>
      </c>
      <c r="H24">
        <v>7.09</v>
      </c>
      <c r="I24" t="s">
        <v>87</v>
      </c>
      <c r="J24" t="s">
        <v>101</v>
      </c>
      <c r="K24">
        <v>2000</v>
      </c>
      <c r="L24" s="5">
        <f t="shared" si="0"/>
        <v>14180</v>
      </c>
      <c r="M24">
        <v>2030</v>
      </c>
    </row>
    <row r="25" spans="1:13" x14ac:dyDescent="0.25">
      <c r="A25" s="74" t="s">
        <v>1849</v>
      </c>
      <c r="B25" s="66" t="s">
        <v>1858</v>
      </c>
      <c r="C25" s="66" t="s">
        <v>1859</v>
      </c>
      <c r="D25" s="66" t="s">
        <v>1860</v>
      </c>
      <c r="E25" s="57">
        <v>7.1</v>
      </c>
      <c r="F25" s="57">
        <v>7.0913000000000004</v>
      </c>
      <c r="G25" s="68" t="s">
        <v>13</v>
      </c>
      <c r="H25">
        <v>7.1</v>
      </c>
      <c r="I25" t="s">
        <v>92</v>
      </c>
      <c r="J25" t="s">
        <v>110</v>
      </c>
      <c r="K25">
        <v>2025</v>
      </c>
      <c r="L25" s="5">
        <f t="shared" si="0"/>
        <v>14377.5</v>
      </c>
      <c r="M25">
        <v>2032</v>
      </c>
    </row>
    <row r="26" spans="1:13" x14ac:dyDescent="0.25">
      <c r="A26" s="74" t="s">
        <v>1849</v>
      </c>
      <c r="B26" s="66" t="s">
        <v>1861</v>
      </c>
      <c r="C26" s="66" t="s">
        <v>1862</v>
      </c>
      <c r="D26" s="66" t="s">
        <v>1863</v>
      </c>
      <c r="E26" s="57">
        <v>7.14</v>
      </c>
      <c r="F26" s="57">
        <v>7.1398999999999999</v>
      </c>
      <c r="G26" s="68" t="s">
        <v>13</v>
      </c>
      <c r="H26">
        <v>7.14</v>
      </c>
      <c r="I26" t="s">
        <v>86</v>
      </c>
      <c r="J26" t="s">
        <v>98</v>
      </c>
      <c r="K26">
        <v>1000</v>
      </c>
      <c r="L26" s="5">
        <f t="shared" si="0"/>
        <v>7140</v>
      </c>
      <c r="M26">
        <v>2034</v>
      </c>
    </row>
    <row r="27" spans="1:13" x14ac:dyDescent="0.25">
      <c r="A27" s="74" t="s">
        <v>1849</v>
      </c>
      <c r="B27" s="66" t="s">
        <v>1864</v>
      </c>
      <c r="C27" s="66" t="s">
        <v>1865</v>
      </c>
      <c r="D27" s="66" t="s">
        <v>1863</v>
      </c>
      <c r="E27" s="57">
        <v>7.14</v>
      </c>
      <c r="F27" s="57">
        <v>7.1384999999999996</v>
      </c>
      <c r="G27" s="68" t="s">
        <v>13</v>
      </c>
      <c r="H27">
        <v>7.14</v>
      </c>
      <c r="I27" t="s">
        <v>92</v>
      </c>
      <c r="J27" t="s">
        <v>110</v>
      </c>
      <c r="K27">
        <v>1000</v>
      </c>
      <c r="L27" s="5">
        <f t="shared" si="0"/>
        <v>7140</v>
      </c>
      <c r="M27">
        <v>2034</v>
      </c>
    </row>
    <row r="28" spans="1:13" x14ac:dyDescent="0.25">
      <c r="A28" s="74" t="s">
        <v>1849</v>
      </c>
      <c r="B28" s="66" t="s">
        <v>1866</v>
      </c>
      <c r="C28" s="66" t="s">
        <v>1867</v>
      </c>
      <c r="D28" s="66" t="s">
        <v>1863</v>
      </c>
      <c r="E28" s="57">
        <v>7.16</v>
      </c>
      <c r="F28" s="57">
        <v>7.1449999999999996</v>
      </c>
      <c r="G28" s="68" t="s">
        <v>13</v>
      </c>
      <c r="H28">
        <v>7.16</v>
      </c>
      <c r="I28" t="s">
        <v>88</v>
      </c>
      <c r="J28" t="s">
        <v>103</v>
      </c>
      <c r="K28">
        <v>2000</v>
      </c>
      <c r="L28" s="5">
        <f t="shared" si="0"/>
        <v>14320</v>
      </c>
      <c r="M28">
        <v>2034</v>
      </c>
    </row>
    <row r="29" spans="1:13" x14ac:dyDescent="0.25">
      <c r="A29" s="74" t="s">
        <v>1849</v>
      </c>
      <c r="B29" s="66" t="s">
        <v>1868</v>
      </c>
      <c r="C29" s="66" t="s">
        <v>1869</v>
      </c>
      <c r="D29" s="66" t="s">
        <v>1863</v>
      </c>
      <c r="E29" s="57">
        <v>7.18</v>
      </c>
      <c r="F29" s="57">
        <v>7.1585999999999999</v>
      </c>
      <c r="G29" s="68" t="s">
        <v>13</v>
      </c>
      <c r="H29">
        <v>7.18</v>
      </c>
      <c r="I29" t="s">
        <v>90</v>
      </c>
      <c r="J29" t="s">
        <v>99</v>
      </c>
      <c r="K29">
        <v>2000</v>
      </c>
      <c r="L29" s="5">
        <f t="shared" si="0"/>
        <v>14360</v>
      </c>
      <c r="M29">
        <v>2034</v>
      </c>
    </row>
    <row r="30" spans="1:13" x14ac:dyDescent="0.25">
      <c r="A30" s="74" t="s">
        <v>1849</v>
      </c>
      <c r="B30" s="66" t="s">
        <v>1870</v>
      </c>
      <c r="C30" s="66" t="s">
        <v>1871</v>
      </c>
      <c r="D30" s="66" t="s">
        <v>1872</v>
      </c>
      <c r="E30" s="57">
        <v>7.17</v>
      </c>
      <c r="F30" s="57">
        <v>7.1619999999999999</v>
      </c>
      <c r="G30" s="68" t="s">
        <v>13</v>
      </c>
      <c r="H30">
        <v>7.17</v>
      </c>
      <c r="I30" t="s">
        <v>190</v>
      </c>
      <c r="J30" t="s">
        <v>962</v>
      </c>
      <c r="K30">
        <v>100</v>
      </c>
      <c r="L30" s="5">
        <f t="shared" si="0"/>
        <v>717</v>
      </c>
      <c r="M30">
        <v>2035</v>
      </c>
    </row>
    <row r="31" spans="1:13" x14ac:dyDescent="0.25">
      <c r="A31" s="74" t="s">
        <v>1849</v>
      </c>
      <c r="B31" s="66" t="s">
        <v>1873</v>
      </c>
      <c r="C31" s="66" t="s">
        <v>1874</v>
      </c>
      <c r="D31" s="66" t="s">
        <v>1875</v>
      </c>
      <c r="E31" s="57">
        <v>7.19</v>
      </c>
      <c r="F31" s="57">
        <v>7.1741000000000001</v>
      </c>
      <c r="G31" s="68" t="s">
        <v>13</v>
      </c>
      <c r="H31">
        <v>7.19</v>
      </c>
      <c r="I31" t="s">
        <v>442</v>
      </c>
      <c r="J31" t="s">
        <v>972</v>
      </c>
      <c r="K31">
        <v>3000</v>
      </c>
      <c r="L31" s="5">
        <f t="shared" si="0"/>
        <v>21570</v>
      </c>
      <c r="M31">
        <v>2036</v>
      </c>
    </row>
    <row r="32" spans="1:13" x14ac:dyDescent="0.25">
      <c r="A32" s="74" t="s">
        <v>1849</v>
      </c>
      <c r="B32" s="66" t="s">
        <v>1876</v>
      </c>
      <c r="C32" s="66" t="s">
        <v>1877</v>
      </c>
      <c r="D32" s="66" t="s">
        <v>1878</v>
      </c>
      <c r="E32" s="57">
        <v>7.19</v>
      </c>
      <c r="F32" s="57">
        <v>7.1749000000000001</v>
      </c>
      <c r="G32" s="68" t="s">
        <v>13</v>
      </c>
      <c r="H32">
        <v>7.19</v>
      </c>
      <c r="I32" t="s">
        <v>95</v>
      </c>
      <c r="J32" t="s">
        <v>105</v>
      </c>
      <c r="K32">
        <v>1000</v>
      </c>
      <c r="L32" s="5">
        <f t="shared" si="0"/>
        <v>7190</v>
      </c>
      <c r="M32">
        <v>2037</v>
      </c>
    </row>
    <row r="33" spans="1:13" x14ac:dyDescent="0.25">
      <c r="A33" s="74" t="s">
        <v>1849</v>
      </c>
      <c r="B33" s="66" t="s">
        <v>1879</v>
      </c>
      <c r="C33" s="66" t="s">
        <v>1880</v>
      </c>
      <c r="D33" s="66" t="s">
        <v>1881</v>
      </c>
      <c r="E33" s="57">
        <v>7.18</v>
      </c>
      <c r="F33" s="57">
        <v>7.1736000000000004</v>
      </c>
      <c r="G33" s="68" t="s">
        <v>13</v>
      </c>
      <c r="H33">
        <v>7.18</v>
      </c>
      <c r="I33" t="s">
        <v>88</v>
      </c>
      <c r="J33" t="s">
        <v>103</v>
      </c>
      <c r="K33">
        <v>1000</v>
      </c>
      <c r="L33" s="5">
        <f t="shared" si="0"/>
        <v>7180</v>
      </c>
      <c r="M33">
        <v>2038</v>
      </c>
    </row>
    <row r="34" spans="1:13" x14ac:dyDescent="0.25">
      <c r="A34" s="74" t="s">
        <v>1849</v>
      </c>
      <c r="B34" s="66" t="s">
        <v>1882</v>
      </c>
      <c r="C34" s="66" t="s">
        <v>1883</v>
      </c>
      <c r="D34" s="66" t="s">
        <v>1881</v>
      </c>
      <c r="E34" s="57">
        <v>7.19</v>
      </c>
      <c r="F34" s="57">
        <v>7.1802999999999999</v>
      </c>
      <c r="G34" s="68" t="s">
        <v>13</v>
      </c>
      <c r="H34">
        <v>7.19</v>
      </c>
      <c r="I34" t="s">
        <v>189</v>
      </c>
      <c r="J34" t="s">
        <v>965</v>
      </c>
      <c r="K34">
        <v>2500</v>
      </c>
      <c r="L34" s="5">
        <f t="shared" si="0"/>
        <v>17975</v>
      </c>
      <c r="M34">
        <v>2038</v>
      </c>
    </row>
    <row r="35" spans="1:13" x14ac:dyDescent="0.25">
      <c r="A35" s="74" t="s">
        <v>1849</v>
      </c>
      <c r="B35" s="66" t="s">
        <v>1884</v>
      </c>
      <c r="C35" s="66" t="s">
        <v>1885</v>
      </c>
      <c r="D35" s="66" t="s">
        <v>1886</v>
      </c>
      <c r="E35" s="57">
        <v>7.18</v>
      </c>
      <c r="F35" s="57">
        <v>7.1718000000000002</v>
      </c>
      <c r="G35" s="68" t="s">
        <v>13</v>
      </c>
      <c r="H35">
        <v>7.18</v>
      </c>
      <c r="I35" t="s">
        <v>187</v>
      </c>
      <c r="J35" t="s">
        <v>969</v>
      </c>
      <c r="K35">
        <v>1500</v>
      </c>
      <c r="L35" s="5">
        <f t="shared" si="0"/>
        <v>10770</v>
      </c>
      <c r="M35">
        <v>2039</v>
      </c>
    </row>
    <row r="36" spans="1:13" x14ac:dyDescent="0.25">
      <c r="A36" s="74" t="s">
        <v>1849</v>
      </c>
      <c r="B36" s="66" t="s">
        <v>1887</v>
      </c>
      <c r="C36" s="66" t="s">
        <v>1888</v>
      </c>
      <c r="D36" s="66" t="s">
        <v>1889</v>
      </c>
      <c r="E36" s="57">
        <v>7.18</v>
      </c>
      <c r="F36" s="57">
        <v>7.1797000000000004</v>
      </c>
      <c r="G36" s="68" t="s">
        <v>13</v>
      </c>
      <c r="H36">
        <v>7.18</v>
      </c>
      <c r="I36" t="s">
        <v>86</v>
      </c>
      <c r="J36" t="s">
        <v>98</v>
      </c>
      <c r="K36">
        <v>1000</v>
      </c>
      <c r="L36" s="5">
        <f t="shared" si="0"/>
        <v>7180</v>
      </c>
      <c r="M36">
        <v>2040</v>
      </c>
    </row>
    <row r="37" spans="1:13" x14ac:dyDescent="0.25">
      <c r="A37" s="74" t="s">
        <v>1849</v>
      </c>
      <c r="B37" s="66" t="s">
        <v>1890</v>
      </c>
      <c r="C37" s="66" t="s">
        <v>1891</v>
      </c>
      <c r="D37" s="66" t="s">
        <v>1892</v>
      </c>
      <c r="E37" s="57">
        <v>7.18</v>
      </c>
      <c r="F37" s="57">
        <v>7.18</v>
      </c>
      <c r="G37" s="68" t="s">
        <v>13</v>
      </c>
      <c r="H37">
        <v>7.18</v>
      </c>
      <c r="I37" t="s">
        <v>187</v>
      </c>
      <c r="J37" t="s">
        <v>969</v>
      </c>
      <c r="K37">
        <v>1500</v>
      </c>
      <c r="L37" s="5">
        <f t="shared" si="0"/>
        <v>10770</v>
      </c>
      <c r="M37">
        <v>2041</v>
      </c>
    </row>
    <row r="38" spans="1:13" x14ac:dyDescent="0.25">
      <c r="A38" s="74" t="s">
        <v>1849</v>
      </c>
      <c r="B38" s="66" t="s">
        <v>1893</v>
      </c>
      <c r="C38" s="66" t="s">
        <v>1894</v>
      </c>
      <c r="D38" s="66" t="s">
        <v>1895</v>
      </c>
      <c r="E38" s="57">
        <v>7.16</v>
      </c>
      <c r="F38" s="57">
        <v>7.16</v>
      </c>
      <c r="G38" s="68" t="s">
        <v>13</v>
      </c>
      <c r="H38">
        <v>7.16</v>
      </c>
      <c r="I38" t="s">
        <v>708</v>
      </c>
      <c r="J38" t="s">
        <v>974</v>
      </c>
      <c r="K38">
        <v>400</v>
      </c>
      <c r="L38" s="5">
        <f t="shared" si="0"/>
        <v>2864</v>
      </c>
      <c r="M38">
        <v>2044</v>
      </c>
    </row>
    <row r="39" spans="1:13" x14ac:dyDescent="0.25">
      <c r="A39" s="74" t="s">
        <v>1849</v>
      </c>
      <c r="B39" s="66" t="s">
        <v>1896</v>
      </c>
      <c r="C39" s="66" t="s">
        <v>1897</v>
      </c>
      <c r="D39" s="66" t="s">
        <v>1895</v>
      </c>
      <c r="E39" s="57">
        <v>7.16</v>
      </c>
      <c r="F39" s="57">
        <v>7.16</v>
      </c>
      <c r="G39" s="68" t="s">
        <v>13</v>
      </c>
      <c r="H39">
        <v>7.16</v>
      </c>
      <c r="I39" t="s">
        <v>189</v>
      </c>
      <c r="J39" t="s">
        <v>965</v>
      </c>
      <c r="K39">
        <v>2500</v>
      </c>
      <c r="L39" s="5">
        <f t="shared" si="0"/>
        <v>17900</v>
      </c>
      <c r="M39">
        <v>2044</v>
      </c>
    </row>
    <row r="40" spans="1:13" x14ac:dyDescent="0.25">
      <c r="A40" s="74" t="s">
        <v>1849</v>
      </c>
      <c r="B40" s="66" t="s">
        <v>1898</v>
      </c>
      <c r="C40" s="66" t="s">
        <v>1899</v>
      </c>
      <c r="D40" s="66" t="s">
        <v>1900</v>
      </c>
      <c r="E40" s="57">
        <v>7.16</v>
      </c>
      <c r="F40" s="57">
        <v>7.16</v>
      </c>
      <c r="G40" s="68" t="s">
        <v>13</v>
      </c>
      <c r="H40">
        <v>7.16</v>
      </c>
      <c r="I40" t="s">
        <v>92</v>
      </c>
      <c r="J40" t="s">
        <v>110</v>
      </c>
      <c r="K40">
        <v>1000</v>
      </c>
      <c r="L40" s="5">
        <f t="shared" si="0"/>
        <v>7160</v>
      </c>
      <c r="M40">
        <v>2054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1B74-B0F3-449D-B6EB-C9A5BC7012D6}">
  <dimension ref="A1:J23"/>
  <sheetViews>
    <sheetView zoomScale="87" zoomScaleNormal="87" workbookViewId="0">
      <selection sqref="A1:J1"/>
    </sheetView>
  </sheetViews>
  <sheetFormatPr defaultRowHeight="15" x14ac:dyDescent="0.25"/>
  <cols>
    <col min="1" max="1" width="20.5703125" customWidth="1"/>
    <col min="2" max="2" width="18.5703125" bestFit="1" customWidth="1"/>
    <col min="3" max="3" width="26.28515625" customWidth="1"/>
    <col min="4" max="4" width="18.5703125" bestFit="1" customWidth="1"/>
    <col min="5" max="5" width="25" customWidth="1"/>
    <col min="6" max="6" width="18.5703125" bestFit="1" customWidth="1"/>
    <col min="7" max="7" width="22.7109375" customWidth="1"/>
    <col min="8" max="8" width="18.5703125" bestFit="1" customWidth="1"/>
    <col min="9" max="9" width="25.28515625" customWidth="1"/>
    <col min="10" max="10" width="28.28515625" customWidth="1"/>
  </cols>
  <sheetData>
    <row r="1" spans="1:10" x14ac:dyDescent="0.25">
      <c r="A1" s="136" t="s">
        <v>115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25">
      <c r="A2" s="127" t="s">
        <v>112</v>
      </c>
      <c r="B2" s="138" t="s">
        <v>1791</v>
      </c>
      <c r="C2" s="138"/>
      <c r="D2" s="138" t="s">
        <v>1817</v>
      </c>
      <c r="E2" s="138"/>
      <c r="F2" s="138" t="s">
        <v>1832</v>
      </c>
      <c r="G2" s="138"/>
      <c r="H2" s="138" t="s">
        <v>1849</v>
      </c>
      <c r="I2" s="138"/>
      <c r="J2" s="134" t="s">
        <v>111</v>
      </c>
    </row>
    <row r="3" spans="1:10" ht="30" x14ac:dyDescent="0.25">
      <c r="A3" s="127" t="s">
        <v>1612</v>
      </c>
      <c r="B3" s="48" t="s">
        <v>5</v>
      </c>
      <c r="C3" s="59" t="s">
        <v>970</v>
      </c>
      <c r="D3" s="48" t="s">
        <v>5</v>
      </c>
      <c r="E3" s="59" t="s">
        <v>970</v>
      </c>
      <c r="F3" s="48" t="s">
        <v>5</v>
      </c>
      <c r="G3" s="59" t="s">
        <v>970</v>
      </c>
      <c r="H3" s="48" t="s">
        <v>5</v>
      </c>
      <c r="I3" s="59" t="s">
        <v>970</v>
      </c>
      <c r="J3" s="135"/>
    </row>
    <row r="4" spans="1:10" x14ac:dyDescent="0.25">
      <c r="A4" s="9" t="s">
        <v>98</v>
      </c>
      <c r="B4" s="60">
        <v>7.15</v>
      </c>
      <c r="C4" s="60">
        <v>2000</v>
      </c>
      <c r="D4" s="60"/>
      <c r="E4" s="60"/>
      <c r="F4" s="60"/>
      <c r="G4" s="60"/>
      <c r="H4" s="60">
        <v>7.16</v>
      </c>
      <c r="I4" s="60">
        <v>2000</v>
      </c>
      <c r="J4" s="60">
        <v>4000</v>
      </c>
    </row>
    <row r="5" spans="1:10" x14ac:dyDescent="0.25">
      <c r="A5" s="9" t="s">
        <v>974</v>
      </c>
      <c r="B5" s="60"/>
      <c r="C5" s="60"/>
      <c r="D5" s="60"/>
      <c r="E5" s="60"/>
      <c r="F5" s="60"/>
      <c r="G5" s="60"/>
      <c r="H5" s="60">
        <v>7.16</v>
      </c>
      <c r="I5" s="60">
        <v>400</v>
      </c>
      <c r="J5" s="60">
        <v>400</v>
      </c>
    </row>
    <row r="6" spans="1:10" x14ac:dyDescent="0.25">
      <c r="A6" s="9" t="s">
        <v>99</v>
      </c>
      <c r="B6" s="60">
        <v>7.13</v>
      </c>
      <c r="C6" s="60">
        <v>2000</v>
      </c>
      <c r="D6" s="60"/>
      <c r="E6" s="60"/>
      <c r="F6" s="60">
        <v>7.13</v>
      </c>
      <c r="G6" s="60">
        <v>2000</v>
      </c>
      <c r="H6" s="60">
        <v>7.18</v>
      </c>
      <c r="I6" s="60">
        <v>2000</v>
      </c>
      <c r="J6" s="60">
        <v>6000</v>
      </c>
    </row>
    <row r="7" spans="1:10" x14ac:dyDescent="0.25">
      <c r="A7" s="9" t="s">
        <v>962</v>
      </c>
      <c r="B7" s="60"/>
      <c r="C7" s="60"/>
      <c r="D7" s="60"/>
      <c r="E7" s="60"/>
      <c r="F7" s="60">
        <v>7.13</v>
      </c>
      <c r="G7" s="60">
        <v>100</v>
      </c>
      <c r="H7" s="60">
        <v>7.17</v>
      </c>
      <c r="I7" s="60">
        <v>100</v>
      </c>
      <c r="J7" s="60">
        <v>200</v>
      </c>
    </row>
    <row r="8" spans="1:10" x14ac:dyDescent="0.25">
      <c r="A8" s="9" t="s">
        <v>100</v>
      </c>
      <c r="B8" s="60"/>
      <c r="C8" s="60"/>
      <c r="D8" s="60">
        <v>7.0650000000000004</v>
      </c>
      <c r="E8" s="60">
        <v>2000</v>
      </c>
      <c r="F8" s="60"/>
      <c r="G8" s="60"/>
      <c r="H8" s="60">
        <v>7.05</v>
      </c>
      <c r="I8" s="60">
        <v>1000</v>
      </c>
      <c r="J8" s="60">
        <v>3000</v>
      </c>
    </row>
    <row r="9" spans="1:10" x14ac:dyDescent="0.25">
      <c r="A9" s="9" t="s">
        <v>105</v>
      </c>
      <c r="B9" s="60">
        <v>7.13</v>
      </c>
      <c r="C9" s="60">
        <v>1500</v>
      </c>
      <c r="D9" s="60">
        <v>7.12</v>
      </c>
      <c r="E9" s="60">
        <v>1500</v>
      </c>
      <c r="F9" s="60"/>
      <c r="G9" s="60"/>
      <c r="H9" s="60">
        <v>7.19</v>
      </c>
      <c r="I9" s="60">
        <v>1000</v>
      </c>
      <c r="J9" s="60">
        <v>4000</v>
      </c>
    </row>
    <row r="10" spans="1:10" x14ac:dyDescent="0.25">
      <c r="A10" s="9" t="s">
        <v>963</v>
      </c>
      <c r="B10" s="60"/>
      <c r="C10" s="60"/>
      <c r="D10" s="60">
        <v>7.13</v>
      </c>
      <c r="E10" s="60">
        <v>500</v>
      </c>
      <c r="F10" s="60"/>
      <c r="G10" s="60"/>
      <c r="H10" s="60"/>
      <c r="I10" s="60"/>
      <c r="J10" s="60">
        <v>500</v>
      </c>
    </row>
    <row r="11" spans="1:10" x14ac:dyDescent="0.25">
      <c r="A11" s="9" t="s">
        <v>101</v>
      </c>
      <c r="B11" s="60"/>
      <c r="C11" s="60"/>
      <c r="D11" s="60"/>
      <c r="E11" s="60"/>
      <c r="F11" s="60"/>
      <c r="G11" s="60"/>
      <c r="H11" s="60">
        <v>7.08</v>
      </c>
      <c r="I11" s="60">
        <v>4000</v>
      </c>
      <c r="J11" s="60">
        <v>4000</v>
      </c>
    </row>
    <row r="12" spans="1:10" x14ac:dyDescent="0.25">
      <c r="A12" s="9" t="s">
        <v>107</v>
      </c>
      <c r="B12" s="60">
        <v>7.15</v>
      </c>
      <c r="C12" s="60">
        <v>1000</v>
      </c>
      <c r="D12" s="60"/>
      <c r="E12" s="60"/>
      <c r="F12" s="60">
        <v>7.08</v>
      </c>
      <c r="G12" s="60">
        <v>1249</v>
      </c>
      <c r="H12" s="60"/>
      <c r="I12" s="60"/>
      <c r="J12" s="60">
        <v>2249</v>
      </c>
    </row>
    <row r="13" spans="1:10" x14ac:dyDescent="0.25">
      <c r="A13" s="9" t="s">
        <v>965</v>
      </c>
      <c r="B13" s="60"/>
      <c r="C13" s="60"/>
      <c r="D13" s="60"/>
      <c r="E13" s="60"/>
      <c r="F13" s="60"/>
      <c r="G13" s="60"/>
      <c r="H13" s="60">
        <v>7.1749999999999998</v>
      </c>
      <c r="I13" s="60">
        <v>5000</v>
      </c>
      <c r="J13" s="60">
        <v>5000</v>
      </c>
    </row>
    <row r="14" spans="1:10" x14ac:dyDescent="0.25">
      <c r="A14" s="9" t="s">
        <v>966</v>
      </c>
      <c r="B14" s="60">
        <v>7.15</v>
      </c>
      <c r="C14" s="60">
        <v>80</v>
      </c>
      <c r="D14" s="60"/>
      <c r="E14" s="60"/>
      <c r="F14" s="60"/>
      <c r="G14" s="60"/>
      <c r="H14" s="60"/>
      <c r="I14" s="60"/>
      <c r="J14" s="60">
        <v>80</v>
      </c>
    </row>
    <row r="15" spans="1:10" x14ac:dyDescent="0.25">
      <c r="A15" s="9" t="s">
        <v>1029</v>
      </c>
      <c r="B15" s="60"/>
      <c r="C15" s="60"/>
      <c r="D15" s="60"/>
      <c r="E15" s="60"/>
      <c r="F15" s="60">
        <v>7.15</v>
      </c>
      <c r="G15" s="60">
        <v>1000</v>
      </c>
      <c r="H15" s="60"/>
      <c r="I15" s="60"/>
      <c r="J15" s="60">
        <v>1000</v>
      </c>
    </row>
    <row r="16" spans="1:10" x14ac:dyDescent="0.25">
      <c r="A16" s="9" t="s">
        <v>103</v>
      </c>
      <c r="B16" s="60"/>
      <c r="C16" s="60"/>
      <c r="D16" s="60"/>
      <c r="E16" s="60"/>
      <c r="F16" s="60"/>
      <c r="G16" s="60"/>
      <c r="H16" s="60">
        <v>7.166666666666667</v>
      </c>
      <c r="I16" s="60">
        <v>3000</v>
      </c>
      <c r="J16" s="60">
        <v>3000</v>
      </c>
    </row>
    <row r="17" spans="1:10" x14ac:dyDescent="0.25">
      <c r="A17" s="9" t="s">
        <v>110</v>
      </c>
      <c r="B17" s="60">
        <v>7.07</v>
      </c>
      <c r="C17" s="60">
        <v>2000</v>
      </c>
      <c r="D17" s="60"/>
      <c r="E17" s="60"/>
      <c r="F17" s="60">
        <v>7.11</v>
      </c>
      <c r="G17" s="60">
        <v>2000</v>
      </c>
      <c r="H17" s="60">
        <v>7.1248447204968945</v>
      </c>
      <c r="I17" s="60">
        <v>4025</v>
      </c>
      <c r="J17" s="60">
        <v>8025</v>
      </c>
    </row>
    <row r="18" spans="1:10" x14ac:dyDescent="0.25">
      <c r="A18" s="9" t="s">
        <v>968</v>
      </c>
      <c r="B18" s="60"/>
      <c r="C18" s="60"/>
      <c r="D18" s="60">
        <v>7.13</v>
      </c>
      <c r="E18" s="60">
        <v>1000</v>
      </c>
      <c r="F18" s="60"/>
      <c r="G18" s="60"/>
      <c r="H18" s="60"/>
      <c r="I18" s="60"/>
      <c r="J18" s="60">
        <v>1000</v>
      </c>
    </row>
    <row r="19" spans="1:10" x14ac:dyDescent="0.25">
      <c r="A19" s="9" t="s">
        <v>972</v>
      </c>
      <c r="B19" s="60"/>
      <c r="C19" s="60"/>
      <c r="D19" s="60"/>
      <c r="E19" s="60"/>
      <c r="F19" s="60">
        <v>7.1</v>
      </c>
      <c r="G19" s="60">
        <v>3000</v>
      </c>
      <c r="H19" s="60">
        <v>7.19</v>
      </c>
      <c r="I19" s="60">
        <v>3000</v>
      </c>
      <c r="J19" s="60">
        <v>6000</v>
      </c>
    </row>
    <row r="20" spans="1:10" x14ac:dyDescent="0.25">
      <c r="A20" s="9" t="s">
        <v>973</v>
      </c>
      <c r="B20" s="60">
        <v>7.06</v>
      </c>
      <c r="C20" s="60">
        <v>500</v>
      </c>
      <c r="D20" s="60"/>
      <c r="E20" s="60"/>
      <c r="F20" s="60"/>
      <c r="G20" s="60"/>
      <c r="H20" s="60"/>
      <c r="I20" s="60"/>
      <c r="J20" s="60">
        <v>500</v>
      </c>
    </row>
    <row r="21" spans="1:10" x14ac:dyDescent="0.25">
      <c r="A21" s="9" t="s">
        <v>969</v>
      </c>
      <c r="B21" s="60"/>
      <c r="C21" s="60"/>
      <c r="D21" s="60"/>
      <c r="E21" s="60"/>
      <c r="F21" s="60"/>
      <c r="G21" s="60"/>
      <c r="H21" s="60">
        <v>7.18</v>
      </c>
      <c r="I21" s="60">
        <v>3000</v>
      </c>
      <c r="J21" s="60">
        <v>3000</v>
      </c>
    </row>
    <row r="22" spans="1:10" ht="15.75" thickBot="1" x14ac:dyDescent="0.3">
      <c r="A22" s="9" t="s">
        <v>1614</v>
      </c>
      <c r="B22" s="60"/>
      <c r="C22" s="60"/>
      <c r="D22" s="60"/>
      <c r="E22" s="60"/>
      <c r="F22" s="60"/>
      <c r="G22" s="60"/>
      <c r="H22" s="60"/>
      <c r="I22" s="60"/>
      <c r="J22" s="60"/>
    </row>
    <row r="23" spans="1:10" ht="15.75" thickBot="1" x14ac:dyDescent="0.3">
      <c r="A23" s="75" t="s">
        <v>113</v>
      </c>
      <c r="B23" s="76"/>
      <c r="C23" s="14">
        <v>9080</v>
      </c>
      <c r="D23" s="77"/>
      <c r="E23" s="14">
        <v>5000</v>
      </c>
      <c r="F23" s="60"/>
      <c r="G23" s="14">
        <v>9349</v>
      </c>
      <c r="H23" s="60"/>
      <c r="I23" s="14">
        <v>28525</v>
      </c>
      <c r="J23" s="84">
        <v>51954</v>
      </c>
    </row>
  </sheetData>
  <mergeCells count="7">
    <mergeCell ref="A1:J1"/>
    <mergeCell ref="A2:A3"/>
    <mergeCell ref="B2:C2"/>
    <mergeCell ref="D2:E2"/>
    <mergeCell ref="F2:G2"/>
    <mergeCell ref="H2:I2"/>
    <mergeCell ref="J2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18F0-9E8C-455C-8F19-77C460BEFD95}">
  <dimension ref="A1:M70"/>
  <sheetViews>
    <sheetView workbookViewId="0"/>
  </sheetViews>
  <sheetFormatPr defaultRowHeight="15" x14ac:dyDescent="0.25"/>
  <cols>
    <col min="1" max="1" width="11.140625" customWidth="1"/>
    <col min="3" max="3" width="14" customWidth="1"/>
    <col min="4" max="4" width="10.7109375" customWidth="1"/>
    <col min="5" max="5" width="10.85546875" customWidth="1"/>
    <col min="7" max="7" width="11" customWidth="1"/>
    <col min="11" max="11" width="12.140625" customWidth="1"/>
    <col min="12" max="12" width="9.42578125" customWidth="1"/>
  </cols>
  <sheetData>
    <row r="1" spans="1:13" ht="64.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74" t="s">
        <v>1903</v>
      </c>
      <c r="B2" s="66" t="s">
        <v>1904</v>
      </c>
      <c r="C2" s="66" t="s">
        <v>1905</v>
      </c>
      <c r="D2" s="66" t="s">
        <v>1906</v>
      </c>
      <c r="E2" s="57">
        <v>6.96</v>
      </c>
      <c r="F2" s="57">
        <v>6.9288999999999996</v>
      </c>
      <c r="G2" s="68" t="s">
        <v>13</v>
      </c>
      <c r="H2">
        <v>6.96</v>
      </c>
      <c r="I2" t="s">
        <v>92</v>
      </c>
      <c r="J2" t="s">
        <v>110</v>
      </c>
      <c r="K2">
        <v>1000</v>
      </c>
      <c r="L2" s="5">
        <f>H2*K2</f>
        <v>6960</v>
      </c>
      <c r="M2">
        <v>2028</v>
      </c>
    </row>
    <row r="3" spans="1:13" x14ac:dyDescent="0.25">
      <c r="A3" s="74" t="s">
        <v>1903</v>
      </c>
      <c r="B3" s="66" t="s">
        <v>1907</v>
      </c>
      <c r="C3" s="66" t="s">
        <v>1908</v>
      </c>
      <c r="D3" s="66" t="s">
        <v>1909</v>
      </c>
      <c r="E3" s="57">
        <v>7.04</v>
      </c>
      <c r="F3" s="57">
        <v>7.0260999999999996</v>
      </c>
      <c r="G3" s="68" t="s">
        <v>13</v>
      </c>
      <c r="H3">
        <v>7.04</v>
      </c>
      <c r="I3" t="s">
        <v>85</v>
      </c>
      <c r="J3" t="s">
        <v>100</v>
      </c>
      <c r="K3">
        <v>2000</v>
      </c>
      <c r="L3" s="5">
        <f t="shared" ref="L3:L66" si="0">H3*K3</f>
        <v>14080</v>
      </c>
      <c r="M3">
        <v>2032</v>
      </c>
    </row>
    <row r="4" spans="1:13" x14ac:dyDescent="0.25">
      <c r="A4" s="74" t="s">
        <v>1903</v>
      </c>
      <c r="B4" s="66" t="s">
        <v>1910</v>
      </c>
      <c r="C4" s="66" t="s">
        <v>1911</v>
      </c>
      <c r="D4" s="66" t="s">
        <v>1912</v>
      </c>
      <c r="E4" s="57">
        <v>7.08</v>
      </c>
      <c r="F4" s="57">
        <v>7.08</v>
      </c>
      <c r="G4" s="68" t="s">
        <v>13</v>
      </c>
      <c r="H4">
        <v>7.08</v>
      </c>
      <c r="I4" t="s">
        <v>89</v>
      </c>
      <c r="J4" t="s">
        <v>102</v>
      </c>
      <c r="K4">
        <v>1500</v>
      </c>
      <c r="L4" s="5">
        <f t="shared" si="0"/>
        <v>10620</v>
      </c>
      <c r="M4">
        <v>2034</v>
      </c>
    </row>
    <row r="5" spans="1:13" x14ac:dyDescent="0.25">
      <c r="A5" s="74" t="s">
        <v>1903</v>
      </c>
      <c r="B5" s="66" t="s">
        <v>1913</v>
      </c>
      <c r="C5" s="66" t="s">
        <v>1914</v>
      </c>
      <c r="D5" s="66" t="s">
        <v>1912</v>
      </c>
      <c r="E5" s="57">
        <v>7.08</v>
      </c>
      <c r="F5" s="57">
        <v>7.0796999999999999</v>
      </c>
      <c r="G5" s="68" t="s">
        <v>13</v>
      </c>
      <c r="H5">
        <v>7.08</v>
      </c>
      <c r="I5" t="s">
        <v>88</v>
      </c>
      <c r="J5" t="s">
        <v>103</v>
      </c>
      <c r="K5">
        <v>800</v>
      </c>
      <c r="L5" s="5">
        <f t="shared" si="0"/>
        <v>5664</v>
      </c>
      <c r="M5">
        <v>2034</v>
      </c>
    </row>
    <row r="6" spans="1:13" x14ac:dyDescent="0.25">
      <c r="A6" s="74" t="s">
        <v>1903</v>
      </c>
      <c r="B6" s="66" t="s">
        <v>1915</v>
      </c>
      <c r="C6" s="66" t="s">
        <v>1916</v>
      </c>
      <c r="D6" s="66" t="s">
        <v>1912</v>
      </c>
      <c r="E6" s="57">
        <v>7.08</v>
      </c>
      <c r="F6" s="57">
        <v>7.0792000000000002</v>
      </c>
      <c r="G6" s="68" t="s">
        <v>13</v>
      </c>
      <c r="H6">
        <v>7.08</v>
      </c>
      <c r="I6" t="s">
        <v>92</v>
      </c>
      <c r="J6" t="s">
        <v>110</v>
      </c>
      <c r="K6">
        <v>1000</v>
      </c>
      <c r="L6" s="5">
        <f t="shared" si="0"/>
        <v>7080</v>
      </c>
      <c r="M6">
        <v>2034</v>
      </c>
    </row>
    <row r="7" spans="1:13" x14ac:dyDescent="0.25">
      <c r="A7" s="74" t="s">
        <v>1903</v>
      </c>
      <c r="B7" s="66" t="s">
        <v>1917</v>
      </c>
      <c r="C7" s="66" t="s">
        <v>1918</v>
      </c>
      <c r="D7" s="66" t="s">
        <v>1912</v>
      </c>
      <c r="E7" s="57">
        <v>7.1</v>
      </c>
      <c r="F7" s="57">
        <v>7.0907</v>
      </c>
      <c r="G7" s="68" t="s">
        <v>13</v>
      </c>
      <c r="H7">
        <v>7.1</v>
      </c>
      <c r="I7" t="s">
        <v>86</v>
      </c>
      <c r="J7" t="s">
        <v>98</v>
      </c>
      <c r="K7">
        <v>1237</v>
      </c>
      <c r="L7" s="5">
        <f t="shared" si="0"/>
        <v>8782.6999999999989</v>
      </c>
      <c r="M7">
        <v>2034</v>
      </c>
    </row>
    <row r="8" spans="1:13" x14ac:dyDescent="0.25">
      <c r="A8" s="74" t="s">
        <v>1903</v>
      </c>
      <c r="B8" s="66" t="s">
        <v>1919</v>
      </c>
      <c r="C8" s="66" t="s">
        <v>1920</v>
      </c>
      <c r="D8" s="66" t="s">
        <v>1912</v>
      </c>
      <c r="E8" s="57">
        <v>7.11</v>
      </c>
      <c r="F8" s="57">
        <v>7.1086999999999998</v>
      </c>
      <c r="G8" s="68" t="s">
        <v>13</v>
      </c>
      <c r="H8">
        <v>7.11</v>
      </c>
      <c r="I8" t="s">
        <v>149</v>
      </c>
      <c r="J8" t="s">
        <v>963</v>
      </c>
      <c r="K8">
        <v>500</v>
      </c>
      <c r="L8" s="5">
        <f t="shared" si="0"/>
        <v>3555</v>
      </c>
      <c r="M8">
        <v>2034</v>
      </c>
    </row>
    <row r="9" spans="1:13" x14ac:dyDescent="0.25">
      <c r="A9" s="74" t="s">
        <v>1903</v>
      </c>
      <c r="B9" s="66" t="s">
        <v>1921</v>
      </c>
      <c r="C9" s="66" t="s">
        <v>1922</v>
      </c>
      <c r="D9" s="66" t="s">
        <v>1912</v>
      </c>
      <c r="E9" s="57">
        <v>7.12</v>
      </c>
      <c r="F9" s="57">
        <v>7.1150000000000002</v>
      </c>
      <c r="G9" s="68" t="s">
        <v>13</v>
      </c>
      <c r="H9">
        <v>7.12</v>
      </c>
      <c r="I9" t="s">
        <v>91</v>
      </c>
      <c r="J9" t="s">
        <v>104</v>
      </c>
      <c r="K9">
        <v>900</v>
      </c>
      <c r="L9" s="5">
        <f t="shared" si="0"/>
        <v>6408</v>
      </c>
      <c r="M9">
        <v>2034</v>
      </c>
    </row>
    <row r="10" spans="1:13" x14ac:dyDescent="0.25">
      <c r="A10" s="74" t="s">
        <v>1903</v>
      </c>
      <c r="B10" s="66" t="s">
        <v>1923</v>
      </c>
      <c r="C10" s="66" t="s">
        <v>1802</v>
      </c>
      <c r="D10" s="66" t="s">
        <v>1912</v>
      </c>
      <c r="E10" s="57">
        <v>7.13</v>
      </c>
      <c r="F10" s="57">
        <v>7.1093000000000002</v>
      </c>
      <c r="G10" s="68" t="s">
        <v>13</v>
      </c>
      <c r="H10">
        <v>7.13</v>
      </c>
      <c r="I10" t="s">
        <v>90</v>
      </c>
      <c r="J10" t="s">
        <v>99</v>
      </c>
      <c r="K10">
        <v>2000</v>
      </c>
      <c r="L10" s="5">
        <f t="shared" si="0"/>
        <v>14260</v>
      </c>
      <c r="M10">
        <v>2034</v>
      </c>
    </row>
    <row r="11" spans="1:13" x14ac:dyDescent="0.25">
      <c r="A11" s="74" t="s">
        <v>1903</v>
      </c>
      <c r="B11" s="66" t="s">
        <v>1924</v>
      </c>
      <c r="C11" s="66" t="s">
        <v>1925</v>
      </c>
      <c r="D11" s="66" t="s">
        <v>1926</v>
      </c>
      <c r="E11" s="57">
        <v>7.12</v>
      </c>
      <c r="F11" s="57">
        <v>7.1165000000000003</v>
      </c>
      <c r="G11" s="68" t="s">
        <v>13</v>
      </c>
      <c r="H11">
        <v>7.12</v>
      </c>
      <c r="I11" t="s">
        <v>94</v>
      </c>
      <c r="J11" t="s">
        <v>107</v>
      </c>
      <c r="K11">
        <v>1500</v>
      </c>
      <c r="L11" s="5">
        <f t="shared" si="0"/>
        <v>10680</v>
      </c>
      <c r="M11">
        <v>2035</v>
      </c>
    </row>
    <row r="12" spans="1:13" x14ac:dyDescent="0.25">
      <c r="A12" s="74" t="s">
        <v>1903</v>
      </c>
      <c r="B12" s="66" t="s">
        <v>1927</v>
      </c>
      <c r="C12" s="66" t="s">
        <v>1928</v>
      </c>
      <c r="D12" s="66" t="s">
        <v>1929</v>
      </c>
      <c r="E12" s="57">
        <v>7.12</v>
      </c>
      <c r="F12" s="57">
        <v>7.1151999999999997</v>
      </c>
      <c r="G12" s="68" t="s">
        <v>13</v>
      </c>
      <c r="H12">
        <v>7.12</v>
      </c>
      <c r="I12" t="s">
        <v>89</v>
      </c>
      <c r="J12" t="s">
        <v>102</v>
      </c>
      <c r="K12">
        <v>1000</v>
      </c>
      <c r="L12" s="5">
        <f t="shared" si="0"/>
        <v>7120</v>
      </c>
      <c r="M12">
        <v>2036</v>
      </c>
    </row>
    <row r="13" spans="1:13" x14ac:dyDescent="0.25">
      <c r="A13" s="74" t="s">
        <v>1903</v>
      </c>
      <c r="B13" s="66" t="s">
        <v>1930</v>
      </c>
      <c r="C13" s="66" t="s">
        <v>1931</v>
      </c>
      <c r="D13" s="66" t="s">
        <v>1932</v>
      </c>
      <c r="E13" s="57">
        <v>7.11</v>
      </c>
      <c r="F13" s="57">
        <v>7.1098999999999997</v>
      </c>
      <c r="G13" s="68" t="s">
        <v>13</v>
      </c>
      <c r="H13">
        <v>7.11</v>
      </c>
      <c r="I13" t="s">
        <v>86</v>
      </c>
      <c r="J13" t="s">
        <v>98</v>
      </c>
      <c r="K13">
        <v>1500</v>
      </c>
      <c r="L13" s="5">
        <f t="shared" si="0"/>
        <v>10665</v>
      </c>
      <c r="M13">
        <v>2038</v>
      </c>
    </row>
    <row r="14" spans="1:13" x14ac:dyDescent="0.25">
      <c r="A14" s="74" t="s">
        <v>1903</v>
      </c>
      <c r="B14" s="66" t="s">
        <v>1933</v>
      </c>
      <c r="C14" s="66" t="s">
        <v>1934</v>
      </c>
      <c r="D14" s="66" t="s">
        <v>1935</v>
      </c>
      <c r="E14" s="57">
        <v>7.11</v>
      </c>
      <c r="F14" s="57">
        <v>7.1098999999999997</v>
      </c>
      <c r="G14" s="68" t="s">
        <v>13</v>
      </c>
      <c r="H14">
        <v>7.11</v>
      </c>
      <c r="I14" t="s">
        <v>86</v>
      </c>
      <c r="J14" t="s">
        <v>98</v>
      </c>
      <c r="K14">
        <v>1500</v>
      </c>
      <c r="L14" s="5">
        <f t="shared" si="0"/>
        <v>10665</v>
      </c>
      <c r="M14">
        <v>2039</v>
      </c>
    </row>
    <row r="15" spans="1:13" x14ac:dyDescent="0.25">
      <c r="A15" s="74" t="s">
        <v>1903</v>
      </c>
      <c r="B15" s="66" t="s">
        <v>1936</v>
      </c>
      <c r="C15" s="66" t="s">
        <v>1937</v>
      </c>
      <c r="D15" s="66" t="s">
        <v>1938</v>
      </c>
      <c r="E15" s="57">
        <v>7.1</v>
      </c>
      <c r="F15" s="57">
        <v>7.1</v>
      </c>
      <c r="G15" s="68" t="s">
        <v>13</v>
      </c>
      <c r="H15">
        <v>7.1</v>
      </c>
      <c r="I15" t="s">
        <v>97</v>
      </c>
      <c r="J15" t="s">
        <v>106</v>
      </c>
      <c r="K15">
        <v>400</v>
      </c>
      <c r="L15" s="5">
        <f t="shared" si="0"/>
        <v>2840</v>
      </c>
      <c r="M15">
        <v>2044</v>
      </c>
    </row>
    <row r="16" spans="1:13" x14ac:dyDescent="0.25">
      <c r="A16" s="74" t="s">
        <v>1903</v>
      </c>
      <c r="B16" s="66" t="s">
        <v>1939</v>
      </c>
      <c r="C16" s="66" t="s">
        <v>1940</v>
      </c>
      <c r="D16" s="66" t="s">
        <v>1938</v>
      </c>
      <c r="E16" s="57">
        <v>7.1</v>
      </c>
      <c r="F16" s="57">
        <v>7.1</v>
      </c>
      <c r="G16" s="68" t="s">
        <v>13</v>
      </c>
      <c r="H16">
        <v>7.1</v>
      </c>
      <c r="I16" t="s">
        <v>150</v>
      </c>
      <c r="J16" t="s">
        <v>968</v>
      </c>
      <c r="K16">
        <v>1000</v>
      </c>
      <c r="L16" s="5">
        <f t="shared" si="0"/>
        <v>7100</v>
      </c>
      <c r="M16">
        <v>2044</v>
      </c>
    </row>
    <row r="17" spans="1:13" x14ac:dyDescent="0.25">
      <c r="A17" s="74" t="s">
        <v>1903</v>
      </c>
      <c r="B17" s="66" t="s">
        <v>1941</v>
      </c>
      <c r="C17" s="66" t="s">
        <v>1942</v>
      </c>
      <c r="D17" s="66" t="s">
        <v>1943</v>
      </c>
      <c r="E17" s="57">
        <v>7.1</v>
      </c>
      <c r="F17" s="57">
        <v>7.1</v>
      </c>
      <c r="G17" s="68" t="s">
        <v>13</v>
      </c>
      <c r="H17">
        <v>7.1</v>
      </c>
      <c r="I17" t="s">
        <v>150</v>
      </c>
      <c r="J17" t="s">
        <v>968</v>
      </c>
      <c r="K17">
        <v>1000</v>
      </c>
      <c r="L17" s="5">
        <f t="shared" si="0"/>
        <v>7100</v>
      </c>
      <c r="M17">
        <v>2045</v>
      </c>
    </row>
    <row r="18" spans="1:13" x14ac:dyDescent="0.25">
      <c r="A18" s="74" t="s">
        <v>1944</v>
      </c>
      <c r="B18" s="66" t="s">
        <v>1945</v>
      </c>
      <c r="C18" s="66" t="s">
        <v>1946</v>
      </c>
      <c r="D18" s="66" t="s">
        <v>1947</v>
      </c>
      <c r="E18" s="57">
        <v>7.04</v>
      </c>
      <c r="F18" s="57">
        <v>7.0377999999999998</v>
      </c>
      <c r="G18" s="68" t="s">
        <v>13</v>
      </c>
      <c r="H18">
        <v>7.04</v>
      </c>
      <c r="I18" t="s">
        <v>85</v>
      </c>
      <c r="J18" t="s">
        <v>100</v>
      </c>
      <c r="K18">
        <v>1000</v>
      </c>
      <c r="L18" s="5">
        <f t="shared" si="0"/>
        <v>7040</v>
      </c>
      <c r="M18">
        <v>2033</v>
      </c>
    </row>
    <row r="19" spans="1:13" x14ac:dyDescent="0.25">
      <c r="A19" s="74" t="s">
        <v>1944</v>
      </c>
      <c r="B19" s="66" t="s">
        <v>1948</v>
      </c>
      <c r="C19" s="66" t="s">
        <v>1949</v>
      </c>
      <c r="D19" s="66" t="s">
        <v>1950</v>
      </c>
      <c r="E19" s="57">
        <v>7.1</v>
      </c>
      <c r="F19" s="57">
        <v>7.0769000000000002</v>
      </c>
      <c r="G19" s="68" t="s">
        <v>13</v>
      </c>
      <c r="H19">
        <v>7.1</v>
      </c>
      <c r="I19" t="s">
        <v>92</v>
      </c>
      <c r="J19" t="s">
        <v>110</v>
      </c>
      <c r="K19">
        <v>2000</v>
      </c>
      <c r="L19" s="5">
        <f t="shared" si="0"/>
        <v>14200</v>
      </c>
      <c r="M19">
        <v>2034</v>
      </c>
    </row>
    <row r="20" spans="1:13" x14ac:dyDescent="0.25">
      <c r="A20" s="74" t="s">
        <v>1944</v>
      </c>
      <c r="B20" s="66" t="s">
        <v>1951</v>
      </c>
      <c r="C20" s="66" t="s">
        <v>1952</v>
      </c>
      <c r="D20" s="66" t="s">
        <v>1953</v>
      </c>
      <c r="E20" s="57">
        <v>7.09</v>
      </c>
      <c r="F20" s="57">
        <v>7.0781000000000001</v>
      </c>
      <c r="G20" s="68" t="s">
        <v>13</v>
      </c>
      <c r="H20">
        <v>7.09</v>
      </c>
      <c r="I20" t="s">
        <v>95</v>
      </c>
      <c r="J20" t="s">
        <v>105</v>
      </c>
      <c r="K20">
        <v>1000</v>
      </c>
      <c r="L20" s="5">
        <f t="shared" si="0"/>
        <v>7090</v>
      </c>
      <c r="M20">
        <v>2037</v>
      </c>
    </row>
    <row r="21" spans="1:13" x14ac:dyDescent="0.25">
      <c r="A21" s="74" t="s">
        <v>1944</v>
      </c>
      <c r="B21" s="66" t="s">
        <v>1954</v>
      </c>
      <c r="C21" s="66" t="s">
        <v>1955</v>
      </c>
      <c r="D21" s="66" t="s">
        <v>1956</v>
      </c>
      <c r="E21" s="57">
        <v>7.08</v>
      </c>
      <c r="F21" s="57">
        <v>7.0789</v>
      </c>
      <c r="G21" s="68" t="s">
        <v>13</v>
      </c>
      <c r="H21">
        <v>7.08</v>
      </c>
      <c r="I21" t="s">
        <v>442</v>
      </c>
      <c r="J21" t="s">
        <v>972</v>
      </c>
      <c r="K21">
        <v>3000</v>
      </c>
      <c r="L21" s="5">
        <f t="shared" si="0"/>
        <v>21240</v>
      </c>
      <c r="M21">
        <v>2038</v>
      </c>
    </row>
    <row r="22" spans="1:13" x14ac:dyDescent="0.25">
      <c r="A22" s="74" t="s">
        <v>1944</v>
      </c>
      <c r="B22" s="66" t="s">
        <v>1957</v>
      </c>
      <c r="C22" s="66" t="s">
        <v>1958</v>
      </c>
      <c r="D22" s="66" t="s">
        <v>1959</v>
      </c>
      <c r="E22" s="57">
        <v>7.08</v>
      </c>
      <c r="F22" s="57">
        <v>7.08</v>
      </c>
      <c r="G22" s="68" t="s">
        <v>13</v>
      </c>
      <c r="H22">
        <v>7.08</v>
      </c>
      <c r="I22" t="s">
        <v>97</v>
      </c>
      <c r="J22" t="s">
        <v>106</v>
      </c>
      <c r="K22">
        <v>400</v>
      </c>
      <c r="L22" s="5">
        <f t="shared" si="0"/>
        <v>2832</v>
      </c>
      <c r="M22">
        <v>2046</v>
      </c>
    </row>
    <row r="23" spans="1:13" x14ac:dyDescent="0.25">
      <c r="A23" s="74" t="s">
        <v>1960</v>
      </c>
      <c r="B23" s="66" t="s">
        <v>1961</v>
      </c>
      <c r="C23" s="66" t="s">
        <v>1962</v>
      </c>
      <c r="D23" s="66" t="s">
        <v>1963</v>
      </c>
      <c r="E23" s="57">
        <v>6.97</v>
      </c>
      <c r="F23" s="57">
        <v>6.9604999999999997</v>
      </c>
      <c r="G23" s="68" t="s">
        <v>13</v>
      </c>
      <c r="H23">
        <v>6.97</v>
      </c>
      <c r="I23" t="s">
        <v>92</v>
      </c>
      <c r="J23" t="s">
        <v>110</v>
      </c>
      <c r="K23">
        <v>1000</v>
      </c>
      <c r="L23" s="5">
        <f t="shared" si="0"/>
        <v>6970</v>
      </c>
      <c r="M23">
        <v>2028</v>
      </c>
    </row>
    <row r="24" spans="1:13" x14ac:dyDescent="0.25">
      <c r="A24" s="74" t="s">
        <v>1960</v>
      </c>
      <c r="B24" s="66" t="s">
        <v>1964</v>
      </c>
      <c r="C24" s="66" t="s">
        <v>1965</v>
      </c>
      <c r="D24" s="66" t="s">
        <v>1966</v>
      </c>
      <c r="E24" s="57">
        <v>7.11</v>
      </c>
      <c r="F24" s="57">
        <v>7.1098999999999997</v>
      </c>
      <c r="G24" s="68" t="s">
        <v>13</v>
      </c>
      <c r="H24">
        <v>7.11</v>
      </c>
      <c r="I24" t="s">
        <v>751</v>
      </c>
      <c r="J24" t="s">
        <v>976</v>
      </c>
      <c r="K24">
        <v>635</v>
      </c>
      <c r="L24" s="5">
        <f t="shared" si="0"/>
        <v>4514.8500000000004</v>
      </c>
      <c r="M24">
        <v>2033</v>
      </c>
    </row>
    <row r="25" spans="1:13" x14ac:dyDescent="0.25">
      <c r="A25" s="74" t="s">
        <v>1960</v>
      </c>
      <c r="B25" s="66" t="s">
        <v>1967</v>
      </c>
      <c r="C25" s="66" t="s">
        <v>1968</v>
      </c>
      <c r="D25" s="66" t="s">
        <v>1969</v>
      </c>
      <c r="E25" s="57">
        <v>7.11</v>
      </c>
      <c r="F25" s="57">
        <v>7.1033999999999997</v>
      </c>
      <c r="G25" s="68" t="s">
        <v>13</v>
      </c>
      <c r="H25">
        <v>7.11</v>
      </c>
      <c r="I25" t="s">
        <v>88</v>
      </c>
      <c r="J25" t="s">
        <v>103</v>
      </c>
      <c r="K25">
        <v>1000</v>
      </c>
      <c r="L25" s="5">
        <f t="shared" si="0"/>
        <v>7110</v>
      </c>
      <c r="M25">
        <v>2034</v>
      </c>
    </row>
    <row r="26" spans="1:13" x14ac:dyDescent="0.25">
      <c r="A26" s="74" t="s">
        <v>1960</v>
      </c>
      <c r="B26" s="66" t="s">
        <v>1970</v>
      </c>
      <c r="C26" s="66" t="s">
        <v>1971</v>
      </c>
      <c r="D26" s="66" t="s">
        <v>1969</v>
      </c>
      <c r="E26" s="57">
        <v>7.12</v>
      </c>
      <c r="F26" s="57">
        <v>7.1120999999999999</v>
      </c>
      <c r="G26" s="68" t="s">
        <v>13</v>
      </c>
      <c r="H26">
        <v>7.12</v>
      </c>
      <c r="I26" t="s">
        <v>90</v>
      </c>
      <c r="J26" t="s">
        <v>99</v>
      </c>
      <c r="K26">
        <v>2000</v>
      </c>
      <c r="L26" s="5">
        <f t="shared" si="0"/>
        <v>14240</v>
      </c>
      <c r="M26">
        <v>2034</v>
      </c>
    </row>
    <row r="27" spans="1:13" x14ac:dyDescent="0.25">
      <c r="A27" s="74" t="s">
        <v>1960</v>
      </c>
      <c r="B27" s="66" t="s">
        <v>1972</v>
      </c>
      <c r="C27" s="66" t="s">
        <v>1973</v>
      </c>
      <c r="D27" s="66" t="s">
        <v>1974</v>
      </c>
      <c r="E27" s="57">
        <v>7.11</v>
      </c>
      <c r="F27" s="57">
        <v>7.1035000000000004</v>
      </c>
      <c r="G27" s="68" t="s">
        <v>13</v>
      </c>
      <c r="H27">
        <v>7.11</v>
      </c>
      <c r="I27" t="s">
        <v>87</v>
      </c>
      <c r="J27" t="s">
        <v>101</v>
      </c>
      <c r="K27">
        <v>2000</v>
      </c>
      <c r="L27" s="5">
        <f t="shared" si="0"/>
        <v>14220</v>
      </c>
      <c r="M27">
        <v>2035</v>
      </c>
    </row>
    <row r="28" spans="1:13" x14ac:dyDescent="0.25">
      <c r="A28" s="74" t="s">
        <v>1960</v>
      </c>
      <c r="B28" s="66" t="s">
        <v>1975</v>
      </c>
      <c r="C28" s="66" t="s">
        <v>1976</v>
      </c>
      <c r="D28" s="66" t="s">
        <v>1977</v>
      </c>
      <c r="E28" s="57">
        <v>7.12</v>
      </c>
      <c r="F28" s="57">
        <v>7.1031000000000004</v>
      </c>
      <c r="G28" s="68" t="s">
        <v>13</v>
      </c>
      <c r="H28">
        <v>7.12</v>
      </c>
      <c r="I28" t="s">
        <v>149</v>
      </c>
      <c r="J28" t="s">
        <v>963</v>
      </c>
      <c r="K28">
        <v>500</v>
      </c>
      <c r="L28" s="5">
        <f t="shared" si="0"/>
        <v>3560</v>
      </c>
      <c r="M28">
        <v>2036</v>
      </c>
    </row>
    <row r="29" spans="1:13" x14ac:dyDescent="0.25">
      <c r="A29" s="74" t="s">
        <v>1960</v>
      </c>
      <c r="B29" s="66" t="s">
        <v>1978</v>
      </c>
      <c r="C29" s="66" t="s">
        <v>1979</v>
      </c>
      <c r="D29" s="66" t="s">
        <v>1977</v>
      </c>
      <c r="E29" s="57">
        <v>7.12</v>
      </c>
      <c r="F29" s="57">
        <v>7.1136999999999997</v>
      </c>
      <c r="G29" s="68" t="s">
        <v>13</v>
      </c>
      <c r="H29">
        <v>7.12</v>
      </c>
      <c r="I29" t="s">
        <v>87</v>
      </c>
      <c r="J29" t="s">
        <v>101</v>
      </c>
      <c r="K29">
        <v>2000</v>
      </c>
      <c r="L29" s="5">
        <f t="shared" si="0"/>
        <v>14240</v>
      </c>
      <c r="M29">
        <v>2036</v>
      </c>
    </row>
    <row r="30" spans="1:13" x14ac:dyDescent="0.25">
      <c r="A30" s="74" t="s">
        <v>1960</v>
      </c>
      <c r="B30" s="66" t="s">
        <v>1980</v>
      </c>
      <c r="C30" s="66" t="s">
        <v>1981</v>
      </c>
      <c r="D30" s="66" t="s">
        <v>1982</v>
      </c>
      <c r="E30" s="57">
        <v>7.12</v>
      </c>
      <c r="F30" s="57">
        <v>7.1154999999999999</v>
      </c>
      <c r="G30" s="68" t="s">
        <v>13</v>
      </c>
      <c r="H30">
        <v>7.12</v>
      </c>
      <c r="I30" t="s">
        <v>88</v>
      </c>
      <c r="J30" t="s">
        <v>103</v>
      </c>
      <c r="K30">
        <v>1000</v>
      </c>
      <c r="L30" s="5">
        <f t="shared" si="0"/>
        <v>7120</v>
      </c>
      <c r="M30">
        <v>2039</v>
      </c>
    </row>
    <row r="31" spans="1:13" x14ac:dyDescent="0.25">
      <c r="A31" s="74" t="s">
        <v>1960</v>
      </c>
      <c r="B31" s="66" t="s">
        <v>1983</v>
      </c>
      <c r="C31" s="66" t="s">
        <v>1984</v>
      </c>
      <c r="D31" s="66" t="s">
        <v>1982</v>
      </c>
      <c r="E31" s="57">
        <v>7.13</v>
      </c>
      <c r="F31" s="57">
        <v>7.1273</v>
      </c>
      <c r="G31" s="68" t="s">
        <v>13</v>
      </c>
      <c r="H31">
        <v>7.13</v>
      </c>
      <c r="I31" t="s">
        <v>188</v>
      </c>
      <c r="J31" t="s">
        <v>966</v>
      </c>
      <c r="K31">
        <v>140</v>
      </c>
      <c r="L31" s="5">
        <f t="shared" si="0"/>
        <v>998.19999999999993</v>
      </c>
      <c r="M31">
        <v>2039</v>
      </c>
    </row>
    <row r="32" spans="1:13" x14ac:dyDescent="0.25">
      <c r="A32" s="74" t="s">
        <v>1960</v>
      </c>
      <c r="B32" s="66" t="s">
        <v>1985</v>
      </c>
      <c r="C32" s="66" t="s">
        <v>1986</v>
      </c>
      <c r="D32" s="66" t="s">
        <v>1987</v>
      </c>
      <c r="E32" s="57">
        <v>7.13</v>
      </c>
      <c r="F32" s="57">
        <v>7.1220999999999997</v>
      </c>
      <c r="G32" s="68" t="s">
        <v>13</v>
      </c>
      <c r="H32">
        <v>7.13</v>
      </c>
      <c r="I32" t="s">
        <v>187</v>
      </c>
      <c r="J32" t="s">
        <v>969</v>
      </c>
      <c r="K32">
        <v>1500</v>
      </c>
      <c r="L32" s="5">
        <f t="shared" si="0"/>
        <v>10695</v>
      </c>
      <c r="M32">
        <v>2040</v>
      </c>
    </row>
    <row r="33" spans="1:13" x14ac:dyDescent="0.25">
      <c r="A33" s="74" t="s">
        <v>1960</v>
      </c>
      <c r="B33" s="66" t="s">
        <v>1988</v>
      </c>
      <c r="C33" s="66" t="s">
        <v>1989</v>
      </c>
      <c r="D33" s="66" t="s">
        <v>1990</v>
      </c>
      <c r="E33" s="57">
        <v>7.1</v>
      </c>
      <c r="F33" s="57">
        <v>7.1</v>
      </c>
      <c r="G33" s="68" t="s">
        <v>13</v>
      </c>
      <c r="H33">
        <v>7.1</v>
      </c>
      <c r="I33" t="s">
        <v>94</v>
      </c>
      <c r="J33" t="s">
        <v>107</v>
      </c>
      <c r="K33">
        <v>1255</v>
      </c>
      <c r="L33" s="5">
        <f t="shared" si="0"/>
        <v>8910.5</v>
      </c>
      <c r="M33">
        <v>2042</v>
      </c>
    </row>
    <row r="34" spans="1:13" x14ac:dyDescent="0.25">
      <c r="A34" s="74" t="s">
        <v>1960</v>
      </c>
      <c r="B34" s="66" t="s">
        <v>1991</v>
      </c>
      <c r="C34" s="66" t="s">
        <v>1992</v>
      </c>
      <c r="D34" s="66" t="s">
        <v>1993</v>
      </c>
      <c r="E34" s="57">
        <v>7.11</v>
      </c>
      <c r="F34" s="57">
        <v>7.11</v>
      </c>
      <c r="G34" s="68" t="s">
        <v>13</v>
      </c>
      <c r="H34">
        <v>7.11</v>
      </c>
      <c r="I34" t="s">
        <v>708</v>
      </c>
      <c r="J34" t="s">
        <v>974</v>
      </c>
      <c r="K34">
        <v>395</v>
      </c>
      <c r="L34" s="5">
        <f t="shared" si="0"/>
        <v>2808.4500000000003</v>
      </c>
      <c r="M34">
        <v>2044</v>
      </c>
    </row>
    <row r="35" spans="1:13" x14ac:dyDescent="0.25">
      <c r="A35" s="74" t="s">
        <v>1960</v>
      </c>
      <c r="B35" s="66" t="s">
        <v>1994</v>
      </c>
      <c r="C35" s="66" t="s">
        <v>1995</v>
      </c>
      <c r="D35" s="66" t="s">
        <v>1996</v>
      </c>
      <c r="E35" s="57">
        <v>7.1</v>
      </c>
      <c r="F35" s="57">
        <v>7.1</v>
      </c>
      <c r="G35" s="68" t="s">
        <v>13</v>
      </c>
      <c r="H35">
        <v>7.1</v>
      </c>
      <c r="I35" t="s">
        <v>88</v>
      </c>
      <c r="J35" t="s">
        <v>103</v>
      </c>
      <c r="K35">
        <v>1000</v>
      </c>
      <c r="L35" s="5">
        <f t="shared" si="0"/>
        <v>7100</v>
      </c>
      <c r="M35">
        <v>2046</v>
      </c>
    </row>
    <row r="36" spans="1:13" x14ac:dyDescent="0.25">
      <c r="A36" s="74" t="s">
        <v>1960</v>
      </c>
      <c r="B36" s="66" t="s">
        <v>1997</v>
      </c>
      <c r="C36" s="66" t="s">
        <v>1998</v>
      </c>
      <c r="D36" s="66" t="s">
        <v>1996</v>
      </c>
      <c r="E36" s="57">
        <v>7.1</v>
      </c>
      <c r="F36" s="57">
        <v>7.0998000000000001</v>
      </c>
      <c r="G36" s="68" t="s">
        <v>13</v>
      </c>
      <c r="H36">
        <v>7.1</v>
      </c>
      <c r="I36" t="s">
        <v>150</v>
      </c>
      <c r="J36" t="s">
        <v>968</v>
      </c>
      <c r="K36">
        <v>500</v>
      </c>
      <c r="L36" s="5">
        <f t="shared" si="0"/>
        <v>3550</v>
      </c>
      <c r="M36">
        <v>2046</v>
      </c>
    </row>
    <row r="37" spans="1:13" x14ac:dyDescent="0.25">
      <c r="A37" s="74" t="s">
        <v>1960</v>
      </c>
      <c r="B37" s="66" t="s">
        <v>1999</v>
      </c>
      <c r="C37" s="66" t="s">
        <v>2000</v>
      </c>
      <c r="D37" s="66" t="s">
        <v>2001</v>
      </c>
      <c r="E37" s="57">
        <v>7.1</v>
      </c>
      <c r="F37" s="57">
        <v>7.1</v>
      </c>
      <c r="G37" s="68" t="s">
        <v>13</v>
      </c>
      <c r="H37">
        <v>7.1</v>
      </c>
      <c r="I37" t="s">
        <v>150</v>
      </c>
      <c r="J37" t="s">
        <v>968</v>
      </c>
      <c r="K37">
        <v>1000</v>
      </c>
      <c r="L37" s="5">
        <f t="shared" si="0"/>
        <v>7100</v>
      </c>
      <c r="M37">
        <v>2047</v>
      </c>
    </row>
    <row r="38" spans="1:13" x14ac:dyDescent="0.25">
      <c r="A38" s="74" t="s">
        <v>1960</v>
      </c>
      <c r="B38" s="66" t="s">
        <v>2002</v>
      </c>
      <c r="C38" s="66" t="s">
        <v>2003</v>
      </c>
      <c r="D38" s="66" t="s">
        <v>2004</v>
      </c>
      <c r="E38" s="57">
        <v>7.1</v>
      </c>
      <c r="F38" s="57">
        <v>7.1</v>
      </c>
      <c r="G38" s="68" t="s">
        <v>13</v>
      </c>
      <c r="H38">
        <v>7.1</v>
      </c>
      <c r="I38" t="s">
        <v>97</v>
      </c>
      <c r="J38" t="s">
        <v>106</v>
      </c>
      <c r="K38">
        <v>400</v>
      </c>
      <c r="L38" s="5">
        <f t="shared" si="0"/>
        <v>2840</v>
      </c>
      <c r="M38">
        <v>2049</v>
      </c>
    </row>
    <row r="39" spans="1:13" x14ac:dyDescent="0.25">
      <c r="A39" s="74" t="s">
        <v>1960</v>
      </c>
      <c r="B39" s="66" t="s">
        <v>2005</v>
      </c>
      <c r="C39" s="66" t="s">
        <v>2006</v>
      </c>
      <c r="D39" s="66" t="s">
        <v>2007</v>
      </c>
      <c r="E39" s="57">
        <v>7.1</v>
      </c>
      <c r="F39" s="57">
        <v>7.1</v>
      </c>
      <c r="G39" s="68" t="s">
        <v>13</v>
      </c>
      <c r="H39">
        <v>7.1</v>
      </c>
      <c r="I39" t="s">
        <v>92</v>
      </c>
      <c r="J39" t="s">
        <v>110</v>
      </c>
      <c r="K39">
        <v>1000</v>
      </c>
      <c r="L39" s="5">
        <f t="shared" si="0"/>
        <v>7100</v>
      </c>
      <c r="M39">
        <v>2054</v>
      </c>
    </row>
    <row r="40" spans="1:13" x14ac:dyDescent="0.25">
      <c r="A40" s="74" t="s">
        <v>2008</v>
      </c>
      <c r="B40" s="66" t="s">
        <v>2009</v>
      </c>
      <c r="C40" s="66" t="s">
        <v>2010</v>
      </c>
      <c r="D40" s="66" t="s">
        <v>2011</v>
      </c>
      <c r="E40" s="57">
        <v>7.03</v>
      </c>
      <c r="F40" s="57">
        <v>7.0191999999999997</v>
      </c>
      <c r="G40" s="68" t="s">
        <v>13</v>
      </c>
      <c r="H40">
        <v>7.03</v>
      </c>
      <c r="I40" t="s">
        <v>92</v>
      </c>
      <c r="J40" t="s">
        <v>110</v>
      </c>
      <c r="K40">
        <v>1000</v>
      </c>
      <c r="L40" s="5">
        <f t="shared" si="0"/>
        <v>7030</v>
      </c>
      <c r="M40">
        <v>2029</v>
      </c>
    </row>
    <row r="41" spans="1:13" x14ac:dyDescent="0.25">
      <c r="A41" s="74" t="s">
        <v>2008</v>
      </c>
      <c r="B41" s="66" t="s">
        <v>2012</v>
      </c>
      <c r="C41" s="66" t="s">
        <v>2013</v>
      </c>
      <c r="D41" s="66" t="s">
        <v>2014</v>
      </c>
      <c r="E41" s="57">
        <v>7.15</v>
      </c>
      <c r="F41" s="57">
        <v>7.1002999999999998</v>
      </c>
      <c r="G41" s="68" t="s">
        <v>13</v>
      </c>
      <c r="H41">
        <v>7.15</v>
      </c>
      <c r="I41" t="s">
        <v>444</v>
      </c>
      <c r="J41" t="s">
        <v>973</v>
      </c>
      <c r="K41">
        <v>1000</v>
      </c>
      <c r="L41" s="5">
        <f t="shared" si="0"/>
        <v>7150</v>
      </c>
      <c r="M41">
        <v>2030</v>
      </c>
    </row>
    <row r="42" spans="1:13" x14ac:dyDescent="0.25">
      <c r="A42" s="74" t="s">
        <v>2008</v>
      </c>
      <c r="B42" s="66" t="s">
        <v>2015</v>
      </c>
      <c r="C42" s="66" t="s">
        <v>2016</v>
      </c>
      <c r="D42" s="66" t="s">
        <v>2017</v>
      </c>
      <c r="E42" s="57">
        <v>7.11</v>
      </c>
      <c r="F42" s="57">
        <v>7.0941999999999998</v>
      </c>
      <c r="G42" s="68" t="s">
        <v>13</v>
      </c>
      <c r="H42">
        <v>7.11</v>
      </c>
      <c r="I42" t="s">
        <v>85</v>
      </c>
      <c r="J42" t="s">
        <v>100</v>
      </c>
      <c r="K42">
        <v>1500</v>
      </c>
      <c r="L42" s="5">
        <f t="shared" si="0"/>
        <v>10665</v>
      </c>
      <c r="M42">
        <v>2033</v>
      </c>
    </row>
    <row r="43" spans="1:13" x14ac:dyDescent="0.25">
      <c r="A43" s="74" t="s">
        <v>2008</v>
      </c>
      <c r="B43" s="66" t="s">
        <v>2018</v>
      </c>
      <c r="C43" s="66" t="s">
        <v>2019</v>
      </c>
      <c r="D43" s="66" t="s">
        <v>2020</v>
      </c>
      <c r="E43" s="57">
        <v>7.11</v>
      </c>
      <c r="F43" s="57">
        <v>7.11</v>
      </c>
      <c r="G43" s="68" t="s">
        <v>13</v>
      </c>
      <c r="H43">
        <v>7.11</v>
      </c>
      <c r="I43" t="s">
        <v>92</v>
      </c>
      <c r="J43" t="s">
        <v>110</v>
      </c>
      <c r="K43">
        <v>1000</v>
      </c>
      <c r="L43" s="5">
        <f t="shared" si="0"/>
        <v>7110</v>
      </c>
      <c r="M43">
        <v>2034</v>
      </c>
    </row>
    <row r="44" spans="1:13" x14ac:dyDescent="0.25">
      <c r="A44" s="74" t="s">
        <v>2008</v>
      </c>
      <c r="B44" s="66" t="s">
        <v>2021</v>
      </c>
      <c r="C44" s="66" t="s">
        <v>2022</v>
      </c>
      <c r="D44" s="66" t="s">
        <v>2020</v>
      </c>
      <c r="E44" s="57">
        <v>7.15</v>
      </c>
      <c r="F44" s="57">
        <v>7.1402000000000001</v>
      </c>
      <c r="G44" s="68" t="s">
        <v>13</v>
      </c>
      <c r="H44">
        <v>7.15</v>
      </c>
      <c r="I44" t="s">
        <v>90</v>
      </c>
      <c r="J44" t="s">
        <v>99</v>
      </c>
      <c r="K44">
        <v>2000</v>
      </c>
      <c r="L44" s="5">
        <f t="shared" si="0"/>
        <v>14300</v>
      </c>
      <c r="M44">
        <v>2034</v>
      </c>
    </row>
    <row r="45" spans="1:13" x14ac:dyDescent="0.25">
      <c r="A45" s="74" t="s">
        <v>2008</v>
      </c>
      <c r="B45" s="66" t="s">
        <v>2023</v>
      </c>
      <c r="C45" s="66" t="s">
        <v>2024</v>
      </c>
      <c r="D45" s="66" t="s">
        <v>2020</v>
      </c>
      <c r="E45" s="57">
        <v>7.15</v>
      </c>
      <c r="F45" s="57">
        <v>7.1496000000000004</v>
      </c>
      <c r="G45" s="68" t="s">
        <v>13</v>
      </c>
      <c r="H45">
        <v>7.15</v>
      </c>
      <c r="I45" t="s">
        <v>443</v>
      </c>
      <c r="J45" t="s">
        <v>971</v>
      </c>
      <c r="K45">
        <v>250</v>
      </c>
      <c r="L45" s="5">
        <f t="shared" si="0"/>
        <v>1787.5</v>
      </c>
      <c r="M45">
        <v>2034</v>
      </c>
    </row>
    <row r="46" spans="1:13" x14ac:dyDescent="0.25">
      <c r="A46" s="74" t="s">
        <v>2008</v>
      </c>
      <c r="B46" s="66" t="s">
        <v>2025</v>
      </c>
      <c r="C46" s="66" t="s">
        <v>2026</v>
      </c>
      <c r="D46" s="66" t="s">
        <v>2020</v>
      </c>
      <c r="E46" s="57">
        <v>7.19</v>
      </c>
      <c r="F46" s="57">
        <v>7.1525999999999996</v>
      </c>
      <c r="G46" s="68" t="s">
        <v>13</v>
      </c>
      <c r="H46">
        <v>7.19</v>
      </c>
      <c r="I46" t="s">
        <v>91</v>
      </c>
      <c r="J46" t="s">
        <v>104</v>
      </c>
      <c r="K46">
        <v>900</v>
      </c>
      <c r="L46" s="5">
        <f t="shared" si="0"/>
        <v>6471</v>
      </c>
      <c r="M46">
        <v>2034</v>
      </c>
    </row>
    <row r="47" spans="1:13" x14ac:dyDescent="0.25">
      <c r="A47" s="74" t="s">
        <v>2008</v>
      </c>
      <c r="B47" s="66" t="s">
        <v>2027</v>
      </c>
      <c r="C47" s="66" t="s">
        <v>2028</v>
      </c>
      <c r="D47" s="66" t="s">
        <v>2029</v>
      </c>
      <c r="E47" s="57">
        <v>7.14</v>
      </c>
      <c r="F47" s="57">
        <v>7.1308999999999996</v>
      </c>
      <c r="G47" s="68" t="s">
        <v>13</v>
      </c>
      <c r="H47">
        <v>7.14</v>
      </c>
      <c r="I47" t="s">
        <v>96</v>
      </c>
      <c r="J47" t="s">
        <v>109</v>
      </c>
      <c r="K47">
        <v>125</v>
      </c>
      <c r="L47" s="5">
        <f t="shared" si="0"/>
        <v>892.5</v>
      </c>
      <c r="M47">
        <v>2035</v>
      </c>
    </row>
    <row r="48" spans="1:13" x14ac:dyDescent="0.25">
      <c r="A48" s="74" t="s">
        <v>2008</v>
      </c>
      <c r="B48" s="66" t="s">
        <v>2030</v>
      </c>
      <c r="C48" s="66" t="s">
        <v>2031</v>
      </c>
      <c r="D48" s="66" t="s">
        <v>2032</v>
      </c>
      <c r="E48" s="57">
        <v>7.16</v>
      </c>
      <c r="F48" s="57">
        <v>7.1475</v>
      </c>
      <c r="G48" s="68" t="s">
        <v>13</v>
      </c>
      <c r="H48">
        <v>7.16</v>
      </c>
      <c r="I48" t="s">
        <v>95</v>
      </c>
      <c r="J48" t="s">
        <v>105</v>
      </c>
      <c r="K48">
        <v>1000</v>
      </c>
      <c r="L48" s="5">
        <f t="shared" si="0"/>
        <v>7160</v>
      </c>
      <c r="M48">
        <v>2037</v>
      </c>
    </row>
    <row r="49" spans="1:13" x14ac:dyDescent="0.25">
      <c r="A49" s="74" t="s">
        <v>2008</v>
      </c>
      <c r="B49" s="66" t="s">
        <v>2033</v>
      </c>
      <c r="C49" s="66" t="s">
        <v>2034</v>
      </c>
      <c r="D49" s="66" t="s">
        <v>2035</v>
      </c>
      <c r="E49" s="57">
        <v>7.15</v>
      </c>
      <c r="F49" s="57">
        <v>7.1425999999999998</v>
      </c>
      <c r="G49" s="68" t="s">
        <v>13</v>
      </c>
      <c r="H49">
        <v>7.15</v>
      </c>
      <c r="I49" t="s">
        <v>709</v>
      </c>
      <c r="J49" t="s">
        <v>975</v>
      </c>
      <c r="K49">
        <v>2000</v>
      </c>
      <c r="L49" s="5">
        <f t="shared" si="0"/>
        <v>14300</v>
      </c>
      <c r="M49">
        <v>2039</v>
      </c>
    </row>
    <row r="50" spans="1:13" x14ac:dyDescent="0.25">
      <c r="A50" s="74" t="s">
        <v>2008</v>
      </c>
      <c r="B50" s="66" t="s">
        <v>2036</v>
      </c>
      <c r="C50" s="66" t="s">
        <v>2037</v>
      </c>
      <c r="D50" s="66" t="s">
        <v>2035</v>
      </c>
      <c r="E50" s="57">
        <v>7.16</v>
      </c>
      <c r="F50" s="57">
        <v>7.1509</v>
      </c>
      <c r="G50" s="68" t="s">
        <v>13</v>
      </c>
      <c r="H50">
        <v>7.16</v>
      </c>
      <c r="I50" t="s">
        <v>442</v>
      </c>
      <c r="J50" t="s">
        <v>972</v>
      </c>
      <c r="K50">
        <v>3000</v>
      </c>
      <c r="L50" s="5">
        <f t="shared" si="0"/>
        <v>21480</v>
      </c>
      <c r="M50">
        <v>2039</v>
      </c>
    </row>
    <row r="51" spans="1:13" x14ac:dyDescent="0.25">
      <c r="A51" s="74" t="s">
        <v>2008</v>
      </c>
      <c r="B51" s="66" t="s">
        <v>2038</v>
      </c>
      <c r="C51" s="66" t="s">
        <v>2039</v>
      </c>
      <c r="D51" s="66" t="s">
        <v>2035</v>
      </c>
      <c r="E51" s="57">
        <v>7.16</v>
      </c>
      <c r="F51" s="57">
        <v>7.1435000000000004</v>
      </c>
      <c r="G51" s="68" t="s">
        <v>13</v>
      </c>
      <c r="H51">
        <v>7.16</v>
      </c>
      <c r="I51" t="s">
        <v>187</v>
      </c>
      <c r="J51" t="s">
        <v>969</v>
      </c>
      <c r="K51">
        <v>2500</v>
      </c>
      <c r="L51" s="5">
        <f t="shared" si="0"/>
        <v>17900</v>
      </c>
      <c r="M51">
        <v>2039</v>
      </c>
    </row>
    <row r="52" spans="1:13" x14ac:dyDescent="0.25">
      <c r="A52" s="74" t="s">
        <v>2008</v>
      </c>
      <c r="B52" s="66" t="s">
        <v>2040</v>
      </c>
      <c r="C52" s="66" t="s">
        <v>2041</v>
      </c>
      <c r="D52" s="66" t="s">
        <v>2042</v>
      </c>
      <c r="E52" s="57">
        <v>7.16</v>
      </c>
      <c r="F52" s="57">
        <v>7.1520000000000001</v>
      </c>
      <c r="G52" s="68" t="s">
        <v>13</v>
      </c>
      <c r="H52">
        <v>7.16</v>
      </c>
      <c r="I52" t="s">
        <v>87</v>
      </c>
      <c r="J52" t="s">
        <v>101</v>
      </c>
      <c r="K52">
        <v>2000</v>
      </c>
      <c r="L52" s="5">
        <f t="shared" si="0"/>
        <v>14320</v>
      </c>
      <c r="M52">
        <v>2040</v>
      </c>
    </row>
    <row r="53" spans="1:13" x14ac:dyDescent="0.25">
      <c r="A53" s="74" t="s">
        <v>2008</v>
      </c>
      <c r="B53" s="66" t="s">
        <v>2043</v>
      </c>
      <c r="C53" s="66" t="s">
        <v>2044</v>
      </c>
      <c r="D53" s="66" t="s">
        <v>2045</v>
      </c>
      <c r="E53" s="57">
        <v>7.17</v>
      </c>
      <c r="F53" s="57">
        <v>7.1573000000000002</v>
      </c>
      <c r="G53" s="68" t="s">
        <v>13</v>
      </c>
      <c r="H53">
        <v>7.17</v>
      </c>
      <c r="I53" t="s">
        <v>189</v>
      </c>
      <c r="J53" t="s">
        <v>965</v>
      </c>
      <c r="K53">
        <v>2500</v>
      </c>
      <c r="L53" s="5">
        <f t="shared" si="0"/>
        <v>17925</v>
      </c>
      <c r="M53">
        <v>2041</v>
      </c>
    </row>
    <row r="54" spans="1:13" x14ac:dyDescent="0.25">
      <c r="A54" s="74" t="s">
        <v>2008</v>
      </c>
      <c r="B54" s="66" t="s">
        <v>2046</v>
      </c>
      <c r="C54" s="66" t="s">
        <v>2047</v>
      </c>
      <c r="D54" s="66" t="s">
        <v>2048</v>
      </c>
      <c r="E54" s="57">
        <v>7.17</v>
      </c>
      <c r="F54" s="57">
        <v>7.1535000000000002</v>
      </c>
      <c r="G54" s="68" t="s">
        <v>13</v>
      </c>
      <c r="H54">
        <v>7.17</v>
      </c>
      <c r="I54" t="s">
        <v>187</v>
      </c>
      <c r="J54" t="s">
        <v>969</v>
      </c>
      <c r="K54">
        <v>2500</v>
      </c>
      <c r="L54" s="5">
        <f t="shared" si="0"/>
        <v>17925</v>
      </c>
      <c r="M54">
        <v>2042</v>
      </c>
    </row>
    <row r="55" spans="1:13" x14ac:dyDescent="0.25">
      <c r="A55" s="74" t="s">
        <v>2008</v>
      </c>
      <c r="B55" s="66" t="s">
        <v>2049</v>
      </c>
      <c r="C55" s="66" t="s">
        <v>2050</v>
      </c>
      <c r="D55" s="66" t="s">
        <v>2051</v>
      </c>
      <c r="E55" s="57">
        <v>7.14</v>
      </c>
      <c r="F55" s="57">
        <v>7.1397000000000004</v>
      </c>
      <c r="G55" s="68" t="s">
        <v>13</v>
      </c>
      <c r="H55">
        <v>7.14</v>
      </c>
      <c r="I55" t="s">
        <v>92</v>
      </c>
      <c r="J55" t="s">
        <v>110</v>
      </c>
      <c r="K55">
        <v>1000</v>
      </c>
      <c r="L55" s="5">
        <f t="shared" si="0"/>
        <v>7140</v>
      </c>
      <c r="M55">
        <v>2044</v>
      </c>
    </row>
    <row r="56" spans="1:13" x14ac:dyDescent="0.25">
      <c r="A56" s="74" t="s">
        <v>2008</v>
      </c>
      <c r="B56" s="66" t="s">
        <v>2052</v>
      </c>
      <c r="C56" s="66" t="s">
        <v>2053</v>
      </c>
      <c r="D56" s="66" t="s">
        <v>2054</v>
      </c>
      <c r="E56" s="57">
        <v>7.14</v>
      </c>
      <c r="F56" s="57">
        <v>7.14</v>
      </c>
      <c r="G56" s="68" t="s">
        <v>13</v>
      </c>
      <c r="H56">
        <v>7.14</v>
      </c>
      <c r="I56" t="s">
        <v>189</v>
      </c>
      <c r="J56" t="s">
        <v>965</v>
      </c>
      <c r="K56">
        <v>2500</v>
      </c>
      <c r="L56" s="5">
        <f t="shared" si="0"/>
        <v>17850</v>
      </c>
      <c r="M56">
        <v>2045</v>
      </c>
    </row>
    <row r="57" spans="1:13" x14ac:dyDescent="0.25">
      <c r="A57" s="74" t="s">
        <v>2008</v>
      </c>
      <c r="B57" s="66" t="s">
        <v>2055</v>
      </c>
      <c r="C57" s="66" t="s">
        <v>2056</v>
      </c>
      <c r="D57" s="66" t="s">
        <v>2057</v>
      </c>
      <c r="E57" s="57">
        <v>7.14</v>
      </c>
      <c r="F57" s="57">
        <v>7.14</v>
      </c>
      <c r="G57" s="68" t="s">
        <v>13</v>
      </c>
      <c r="H57">
        <v>7.14</v>
      </c>
      <c r="I57" t="s">
        <v>97</v>
      </c>
      <c r="J57" t="s">
        <v>106</v>
      </c>
      <c r="K57">
        <v>400</v>
      </c>
      <c r="L57" s="5">
        <f t="shared" si="0"/>
        <v>2856</v>
      </c>
      <c r="M57">
        <v>2051</v>
      </c>
    </row>
    <row r="58" spans="1:13" x14ac:dyDescent="0.25">
      <c r="A58" s="74" t="s">
        <v>2058</v>
      </c>
      <c r="B58" s="66" t="s">
        <v>2059</v>
      </c>
      <c r="C58" s="66" t="s">
        <v>2060</v>
      </c>
      <c r="D58" s="66" t="s">
        <v>2061</v>
      </c>
      <c r="E58" s="57">
        <v>7.15</v>
      </c>
      <c r="F58" s="57">
        <v>7.1257999999999999</v>
      </c>
      <c r="G58" s="68" t="s">
        <v>13</v>
      </c>
      <c r="H58">
        <v>7.15</v>
      </c>
      <c r="I58" t="s">
        <v>442</v>
      </c>
      <c r="J58" t="s">
        <v>972</v>
      </c>
      <c r="K58">
        <v>3000</v>
      </c>
      <c r="L58" s="5">
        <f t="shared" si="0"/>
        <v>21450</v>
      </c>
      <c r="M58">
        <v>2037</v>
      </c>
    </row>
    <row r="59" spans="1:13" x14ac:dyDescent="0.25">
      <c r="A59" s="74" t="s">
        <v>2058</v>
      </c>
      <c r="B59" s="66" t="s">
        <v>2062</v>
      </c>
      <c r="C59" s="66" t="s">
        <v>2063</v>
      </c>
      <c r="D59" s="66" t="s">
        <v>2061</v>
      </c>
      <c r="E59" s="57">
        <v>7.17</v>
      </c>
      <c r="F59" s="57">
        <v>7.1604000000000001</v>
      </c>
      <c r="G59" s="68" t="s">
        <v>13</v>
      </c>
      <c r="H59">
        <v>7.17</v>
      </c>
      <c r="I59" t="s">
        <v>86</v>
      </c>
      <c r="J59" t="s">
        <v>98</v>
      </c>
      <c r="K59">
        <v>1500</v>
      </c>
      <c r="L59" s="5">
        <f t="shared" si="0"/>
        <v>10755</v>
      </c>
      <c r="M59">
        <v>2037</v>
      </c>
    </row>
    <row r="60" spans="1:13" x14ac:dyDescent="0.25">
      <c r="A60" s="74" t="s">
        <v>2058</v>
      </c>
      <c r="B60" s="66" t="s">
        <v>2064</v>
      </c>
      <c r="C60" s="66" t="s">
        <v>2065</v>
      </c>
      <c r="D60" s="66" t="s">
        <v>2066</v>
      </c>
      <c r="E60" s="57">
        <v>7.17</v>
      </c>
      <c r="F60" s="57">
        <v>7.1586999999999996</v>
      </c>
      <c r="G60" s="68" t="s">
        <v>13</v>
      </c>
      <c r="H60">
        <v>7.17</v>
      </c>
      <c r="I60" t="s">
        <v>86</v>
      </c>
      <c r="J60" t="s">
        <v>98</v>
      </c>
      <c r="K60">
        <v>1500</v>
      </c>
      <c r="L60" s="5">
        <f t="shared" si="0"/>
        <v>10755</v>
      </c>
      <c r="M60">
        <v>2038</v>
      </c>
    </row>
    <row r="61" spans="1:13" x14ac:dyDescent="0.25">
      <c r="A61" s="74" t="s">
        <v>2058</v>
      </c>
      <c r="B61" s="66" t="s">
        <v>2067</v>
      </c>
      <c r="C61" s="66" t="s">
        <v>2068</v>
      </c>
      <c r="D61" s="66" t="s">
        <v>2066</v>
      </c>
      <c r="E61" s="57">
        <v>7.17</v>
      </c>
      <c r="F61" s="57">
        <v>7.1557000000000004</v>
      </c>
      <c r="G61" s="68" t="s">
        <v>13</v>
      </c>
      <c r="H61">
        <v>7.17</v>
      </c>
      <c r="I61" t="s">
        <v>189</v>
      </c>
      <c r="J61" t="s">
        <v>965</v>
      </c>
      <c r="K61">
        <v>2500</v>
      </c>
      <c r="L61" s="5">
        <f t="shared" si="0"/>
        <v>17925</v>
      </c>
      <c r="M61">
        <v>2038</v>
      </c>
    </row>
    <row r="62" spans="1:13" x14ac:dyDescent="0.25">
      <c r="A62" s="74" t="s">
        <v>2058</v>
      </c>
      <c r="B62" s="66" t="s">
        <v>2069</v>
      </c>
      <c r="C62" s="66" t="s">
        <v>2070</v>
      </c>
      <c r="D62" s="66" t="s">
        <v>2066</v>
      </c>
      <c r="E62" s="57">
        <v>7.18</v>
      </c>
      <c r="F62" s="57">
        <v>7.1551</v>
      </c>
      <c r="G62" s="68" t="s">
        <v>13</v>
      </c>
      <c r="H62">
        <v>7.18</v>
      </c>
      <c r="I62" t="s">
        <v>95</v>
      </c>
      <c r="J62" t="s">
        <v>105</v>
      </c>
      <c r="K62">
        <v>1000</v>
      </c>
      <c r="L62" s="5">
        <f t="shared" si="0"/>
        <v>7180</v>
      </c>
      <c r="M62">
        <v>2038</v>
      </c>
    </row>
    <row r="63" spans="1:13" x14ac:dyDescent="0.25">
      <c r="A63" s="74" t="s">
        <v>2058</v>
      </c>
      <c r="B63" s="66" t="s">
        <v>2071</v>
      </c>
      <c r="C63" s="66" t="s">
        <v>2072</v>
      </c>
      <c r="D63" s="66" t="s">
        <v>2073</v>
      </c>
      <c r="E63" s="57">
        <v>7.17</v>
      </c>
      <c r="F63" s="57">
        <v>7.1649000000000003</v>
      </c>
      <c r="G63" s="68" t="s">
        <v>13</v>
      </c>
      <c r="H63">
        <v>7.17</v>
      </c>
      <c r="I63" t="s">
        <v>86</v>
      </c>
      <c r="J63" t="s">
        <v>98</v>
      </c>
      <c r="K63">
        <v>2000</v>
      </c>
      <c r="L63" s="5">
        <f t="shared" si="0"/>
        <v>14340</v>
      </c>
      <c r="M63">
        <v>2039</v>
      </c>
    </row>
    <row r="64" spans="1:13" x14ac:dyDescent="0.25">
      <c r="A64" s="74" t="s">
        <v>2058</v>
      </c>
      <c r="B64" s="66" t="s">
        <v>2074</v>
      </c>
      <c r="C64" s="66" t="s">
        <v>2075</v>
      </c>
      <c r="D64" s="66" t="s">
        <v>2076</v>
      </c>
      <c r="E64" s="57">
        <v>7.15</v>
      </c>
      <c r="F64" s="57">
        <v>7.1492000000000004</v>
      </c>
      <c r="G64" s="68" t="s">
        <v>13</v>
      </c>
      <c r="H64">
        <v>7.15</v>
      </c>
      <c r="I64" t="s">
        <v>187</v>
      </c>
      <c r="J64" t="s">
        <v>969</v>
      </c>
      <c r="K64">
        <v>2500</v>
      </c>
      <c r="L64" s="5">
        <f t="shared" si="0"/>
        <v>17875</v>
      </c>
      <c r="M64">
        <v>2040</v>
      </c>
    </row>
    <row r="65" spans="1:13" x14ac:dyDescent="0.25">
      <c r="A65" s="74" t="s">
        <v>2058</v>
      </c>
      <c r="B65" s="66" t="s">
        <v>2077</v>
      </c>
      <c r="C65" s="66" t="s">
        <v>2078</v>
      </c>
      <c r="D65" s="66" t="s">
        <v>2079</v>
      </c>
      <c r="E65" s="57">
        <v>7.15</v>
      </c>
      <c r="F65" s="57">
        <v>7.1440000000000001</v>
      </c>
      <c r="G65" s="68" t="s">
        <v>13</v>
      </c>
      <c r="H65">
        <v>7.15</v>
      </c>
      <c r="I65" t="s">
        <v>87</v>
      </c>
      <c r="J65" t="s">
        <v>101</v>
      </c>
      <c r="K65">
        <v>2000</v>
      </c>
      <c r="L65" s="5">
        <f t="shared" si="0"/>
        <v>14300</v>
      </c>
      <c r="M65">
        <v>2042</v>
      </c>
    </row>
    <row r="66" spans="1:13" x14ac:dyDescent="0.25">
      <c r="A66" s="74" t="s">
        <v>2058</v>
      </c>
      <c r="B66" s="66" t="s">
        <v>2080</v>
      </c>
      <c r="C66" s="66" t="s">
        <v>2081</v>
      </c>
      <c r="D66" s="66" t="s">
        <v>2079</v>
      </c>
      <c r="E66" s="57">
        <v>7.16</v>
      </c>
      <c r="F66" s="57">
        <v>7.1520000000000001</v>
      </c>
      <c r="G66" s="68" t="s">
        <v>13</v>
      </c>
      <c r="H66">
        <v>7.16</v>
      </c>
      <c r="I66" t="s">
        <v>187</v>
      </c>
      <c r="J66" t="s">
        <v>969</v>
      </c>
      <c r="K66">
        <v>2500</v>
      </c>
      <c r="L66" s="5">
        <f t="shared" si="0"/>
        <v>17900</v>
      </c>
      <c r="M66">
        <v>2042</v>
      </c>
    </row>
    <row r="67" spans="1:13" x14ac:dyDescent="0.25">
      <c r="A67" s="74" t="s">
        <v>2058</v>
      </c>
      <c r="B67" s="66" t="s">
        <v>2082</v>
      </c>
      <c r="C67" s="66" t="s">
        <v>2083</v>
      </c>
      <c r="D67" s="66" t="s">
        <v>2084</v>
      </c>
      <c r="E67" s="57">
        <v>7.15</v>
      </c>
      <c r="F67" s="57">
        <v>7.1448999999999998</v>
      </c>
      <c r="G67" s="68" t="s">
        <v>13</v>
      </c>
      <c r="H67">
        <v>7.15</v>
      </c>
      <c r="I67" t="s">
        <v>87</v>
      </c>
      <c r="J67" t="s">
        <v>101</v>
      </c>
      <c r="K67">
        <v>2000</v>
      </c>
      <c r="L67" s="5">
        <f t="shared" ref="L67:L70" si="1">H67*K67</f>
        <v>14300</v>
      </c>
      <c r="M67">
        <v>2043</v>
      </c>
    </row>
    <row r="68" spans="1:13" x14ac:dyDescent="0.25">
      <c r="A68" s="74" t="s">
        <v>2058</v>
      </c>
      <c r="B68" s="66" t="s">
        <v>2085</v>
      </c>
      <c r="C68" s="66" t="s">
        <v>2086</v>
      </c>
      <c r="D68" s="66" t="s">
        <v>2087</v>
      </c>
      <c r="E68" s="57">
        <v>7.12</v>
      </c>
      <c r="F68" s="57">
        <v>7.12</v>
      </c>
      <c r="G68" s="68" t="s">
        <v>13</v>
      </c>
      <c r="H68">
        <v>7.12</v>
      </c>
      <c r="I68" t="s">
        <v>189</v>
      </c>
      <c r="J68" t="s">
        <v>965</v>
      </c>
      <c r="K68">
        <v>2500</v>
      </c>
      <c r="L68" s="5">
        <f t="shared" si="1"/>
        <v>17800</v>
      </c>
      <c r="M68">
        <v>2047</v>
      </c>
    </row>
    <row r="69" spans="1:13" x14ac:dyDescent="0.25">
      <c r="A69" s="74" t="s">
        <v>2058</v>
      </c>
      <c r="B69" s="66" t="s">
        <v>2088</v>
      </c>
      <c r="C69" s="66" t="s">
        <v>2089</v>
      </c>
      <c r="D69" s="66" t="s">
        <v>2090</v>
      </c>
      <c r="E69" s="57">
        <v>7.12</v>
      </c>
      <c r="F69" s="57">
        <v>7.12</v>
      </c>
      <c r="G69" s="68" t="s">
        <v>13</v>
      </c>
      <c r="H69">
        <v>7.12</v>
      </c>
      <c r="I69" t="s">
        <v>150</v>
      </c>
      <c r="J69" t="s">
        <v>968</v>
      </c>
      <c r="K69">
        <v>409</v>
      </c>
      <c r="L69" s="5">
        <f t="shared" si="1"/>
        <v>2912.08</v>
      </c>
      <c r="M69">
        <v>2051</v>
      </c>
    </row>
    <row r="70" spans="1:13" x14ac:dyDescent="0.25">
      <c r="A70" s="74" t="s">
        <v>2058</v>
      </c>
      <c r="B70" s="66" t="s">
        <v>2091</v>
      </c>
      <c r="C70" s="66" t="s">
        <v>2092</v>
      </c>
      <c r="D70" s="66" t="s">
        <v>2093</v>
      </c>
      <c r="E70" s="57">
        <v>7.11</v>
      </c>
      <c r="F70" s="57">
        <v>7.11</v>
      </c>
      <c r="G70" s="68" t="s">
        <v>13</v>
      </c>
      <c r="H70">
        <v>7.11</v>
      </c>
      <c r="I70" t="s">
        <v>97</v>
      </c>
      <c r="J70" t="s">
        <v>106</v>
      </c>
      <c r="K70">
        <v>320</v>
      </c>
      <c r="L70" s="5">
        <f t="shared" si="1"/>
        <v>2275.2000000000003</v>
      </c>
      <c r="M70">
        <v>2055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C5DC-337E-40FC-8299-1DA1E1EA4507}">
  <dimension ref="A1:L28"/>
  <sheetViews>
    <sheetView topLeftCell="A4" zoomScale="86" zoomScaleNormal="86" workbookViewId="0">
      <selection sqref="A1:L1"/>
    </sheetView>
  </sheetViews>
  <sheetFormatPr defaultRowHeight="15" x14ac:dyDescent="0.25"/>
  <cols>
    <col min="1" max="1" width="20.28515625" customWidth="1"/>
    <col min="2" max="2" width="17.7109375" customWidth="1"/>
    <col min="3" max="3" width="24.7109375" customWidth="1"/>
    <col min="4" max="4" width="17.7109375" customWidth="1"/>
    <col min="5" max="5" width="24.7109375" customWidth="1"/>
    <col min="6" max="6" width="17.7109375" customWidth="1"/>
    <col min="7" max="7" width="24.7109375" customWidth="1"/>
    <col min="8" max="8" width="17.7109375" customWidth="1"/>
    <col min="9" max="9" width="24.7109375" customWidth="1"/>
    <col min="10" max="10" width="17.7109375" customWidth="1"/>
    <col min="11" max="11" width="24.7109375" customWidth="1"/>
    <col min="12" max="12" width="20.5703125" customWidth="1"/>
  </cols>
  <sheetData>
    <row r="1" spans="1:12" ht="15" customHeight="1" x14ac:dyDescent="0.25">
      <c r="A1" s="139" t="s">
        <v>115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5">
      <c r="A2" s="120" t="s">
        <v>112</v>
      </c>
      <c r="B2" s="138" t="s">
        <v>1903</v>
      </c>
      <c r="C2" s="138"/>
      <c r="D2" s="138" t="s">
        <v>1944</v>
      </c>
      <c r="E2" s="138"/>
      <c r="F2" s="138" t="s">
        <v>1960</v>
      </c>
      <c r="G2" s="138"/>
      <c r="H2" s="138" t="s">
        <v>2008</v>
      </c>
      <c r="I2" s="138"/>
      <c r="J2" s="138" t="s">
        <v>2058</v>
      </c>
      <c r="K2" s="138"/>
      <c r="L2" s="122" t="s">
        <v>111</v>
      </c>
    </row>
    <row r="3" spans="1:12" x14ac:dyDescent="0.25">
      <c r="A3" s="120"/>
      <c r="B3" s="120" t="s">
        <v>5</v>
      </c>
      <c r="C3" s="122" t="s">
        <v>970</v>
      </c>
      <c r="D3" s="120" t="s">
        <v>5</v>
      </c>
      <c r="E3" s="122" t="s">
        <v>970</v>
      </c>
      <c r="F3" s="120" t="s">
        <v>5</v>
      </c>
      <c r="G3" s="122" t="s">
        <v>970</v>
      </c>
      <c r="H3" s="120" t="s">
        <v>5</v>
      </c>
      <c r="I3" s="122" t="s">
        <v>970</v>
      </c>
      <c r="J3" s="120" t="s">
        <v>5</v>
      </c>
      <c r="K3" s="122" t="s">
        <v>970</v>
      </c>
      <c r="L3" s="122"/>
    </row>
    <row r="4" spans="1:12" x14ac:dyDescent="0.25">
      <c r="A4" s="120"/>
      <c r="B4" s="120"/>
      <c r="C4" s="122"/>
      <c r="D4" s="120"/>
      <c r="E4" s="122"/>
      <c r="F4" s="120"/>
      <c r="G4" s="122"/>
      <c r="H4" s="120"/>
      <c r="I4" s="122"/>
      <c r="J4" s="120"/>
      <c r="K4" s="122"/>
      <c r="L4" s="122"/>
    </row>
    <row r="5" spans="1:12" x14ac:dyDescent="0.25">
      <c r="A5" s="29" t="s">
        <v>98</v>
      </c>
      <c r="B5" s="60">
        <v>7.11</v>
      </c>
      <c r="C5" s="60">
        <v>4237</v>
      </c>
      <c r="D5" s="60"/>
      <c r="E5" s="60"/>
      <c r="F5" s="60"/>
      <c r="G5" s="60"/>
      <c r="H5" s="60"/>
      <c r="I5" s="60"/>
      <c r="J5" s="60">
        <v>7.17</v>
      </c>
      <c r="K5" s="60">
        <v>5000</v>
      </c>
      <c r="L5" s="60">
        <v>9237</v>
      </c>
    </row>
    <row r="6" spans="1:12" x14ac:dyDescent="0.25">
      <c r="A6" s="29" t="s">
        <v>974</v>
      </c>
      <c r="B6" s="60"/>
      <c r="C6" s="60"/>
      <c r="D6" s="60"/>
      <c r="E6" s="60"/>
      <c r="F6" s="60">
        <v>7.11</v>
      </c>
      <c r="G6" s="60">
        <v>395</v>
      </c>
      <c r="H6" s="60"/>
      <c r="I6" s="60"/>
      <c r="J6" s="60"/>
      <c r="K6" s="60"/>
      <c r="L6" s="60">
        <v>395</v>
      </c>
    </row>
    <row r="7" spans="1:12" x14ac:dyDescent="0.25">
      <c r="A7" s="29" t="s">
        <v>104</v>
      </c>
      <c r="B7" s="60">
        <v>7.12</v>
      </c>
      <c r="C7" s="60">
        <v>900</v>
      </c>
      <c r="D7" s="60"/>
      <c r="E7" s="60"/>
      <c r="F7" s="60"/>
      <c r="G7" s="60"/>
      <c r="H7" s="60">
        <v>7.19</v>
      </c>
      <c r="I7" s="60">
        <v>900</v>
      </c>
      <c r="J7" s="60"/>
      <c r="K7" s="60"/>
      <c r="L7" s="60">
        <v>1800</v>
      </c>
    </row>
    <row r="8" spans="1:12" x14ac:dyDescent="0.25">
      <c r="A8" s="29" t="s">
        <v>99</v>
      </c>
      <c r="B8" s="60">
        <v>7.13</v>
      </c>
      <c r="C8" s="60">
        <v>2000</v>
      </c>
      <c r="D8" s="60"/>
      <c r="E8" s="60"/>
      <c r="F8" s="60">
        <v>7.12</v>
      </c>
      <c r="G8" s="60">
        <v>2000</v>
      </c>
      <c r="H8" s="60">
        <v>7.15</v>
      </c>
      <c r="I8" s="60">
        <v>2000</v>
      </c>
      <c r="J8" s="60"/>
      <c r="K8" s="60"/>
      <c r="L8" s="60">
        <v>6000</v>
      </c>
    </row>
    <row r="9" spans="1:12" x14ac:dyDescent="0.25">
      <c r="A9" s="29" t="s">
        <v>100</v>
      </c>
      <c r="B9" s="60">
        <v>7.04</v>
      </c>
      <c r="C9" s="60">
        <v>2000</v>
      </c>
      <c r="D9" s="60">
        <v>7.04</v>
      </c>
      <c r="E9" s="60">
        <v>1000</v>
      </c>
      <c r="F9" s="60"/>
      <c r="G9" s="60"/>
      <c r="H9" s="60">
        <v>7.11</v>
      </c>
      <c r="I9" s="60">
        <v>1500</v>
      </c>
      <c r="J9" s="60"/>
      <c r="K9" s="60"/>
      <c r="L9" s="60">
        <v>4500</v>
      </c>
    </row>
    <row r="10" spans="1:12" x14ac:dyDescent="0.25">
      <c r="A10" s="29" t="s">
        <v>105</v>
      </c>
      <c r="B10" s="60"/>
      <c r="C10" s="60"/>
      <c r="D10" s="60">
        <v>7.09</v>
      </c>
      <c r="E10" s="60">
        <v>1000</v>
      </c>
      <c r="F10" s="60"/>
      <c r="G10" s="60"/>
      <c r="H10" s="60">
        <v>7.16</v>
      </c>
      <c r="I10" s="60">
        <v>1000</v>
      </c>
      <c r="J10" s="60">
        <v>7.18</v>
      </c>
      <c r="K10" s="60">
        <v>1000</v>
      </c>
      <c r="L10" s="60">
        <v>3000</v>
      </c>
    </row>
    <row r="11" spans="1:12" x14ac:dyDescent="0.25">
      <c r="A11" s="29" t="s">
        <v>963</v>
      </c>
      <c r="B11" s="60">
        <v>7.11</v>
      </c>
      <c r="C11" s="60">
        <v>500</v>
      </c>
      <c r="D11" s="60"/>
      <c r="E11" s="60"/>
      <c r="F11" s="60">
        <v>7.12</v>
      </c>
      <c r="G11" s="60">
        <v>500</v>
      </c>
      <c r="H11" s="60"/>
      <c r="I11" s="60"/>
      <c r="J11" s="60"/>
      <c r="K11" s="60"/>
      <c r="L11" s="60">
        <v>1000</v>
      </c>
    </row>
    <row r="12" spans="1:12" x14ac:dyDescent="0.25">
      <c r="A12" s="29" t="s">
        <v>106</v>
      </c>
      <c r="B12" s="60">
        <v>7.1</v>
      </c>
      <c r="C12" s="60">
        <v>400</v>
      </c>
      <c r="D12" s="60">
        <v>7.08</v>
      </c>
      <c r="E12" s="60">
        <v>400</v>
      </c>
      <c r="F12" s="60">
        <v>7.1</v>
      </c>
      <c r="G12" s="60">
        <v>400</v>
      </c>
      <c r="H12" s="60">
        <v>7.14</v>
      </c>
      <c r="I12" s="60">
        <v>400</v>
      </c>
      <c r="J12" s="60">
        <v>7.1100000000000012</v>
      </c>
      <c r="K12" s="60">
        <v>320</v>
      </c>
      <c r="L12" s="60">
        <v>1920</v>
      </c>
    </row>
    <row r="13" spans="1:12" x14ac:dyDescent="0.25">
      <c r="A13" s="29" t="s">
        <v>101</v>
      </c>
      <c r="B13" s="60"/>
      <c r="C13" s="60"/>
      <c r="D13" s="60"/>
      <c r="E13" s="60"/>
      <c r="F13" s="60">
        <v>7.1150000000000002</v>
      </c>
      <c r="G13" s="60">
        <v>4000</v>
      </c>
      <c r="H13" s="60">
        <v>7.16</v>
      </c>
      <c r="I13" s="60">
        <v>2000</v>
      </c>
      <c r="J13" s="60">
        <v>7.15</v>
      </c>
      <c r="K13" s="60">
        <v>4000</v>
      </c>
      <c r="L13" s="60">
        <v>10000</v>
      </c>
    </row>
    <row r="14" spans="1:12" x14ac:dyDescent="0.25">
      <c r="A14" s="29" t="s">
        <v>107</v>
      </c>
      <c r="B14" s="60">
        <v>7.12</v>
      </c>
      <c r="C14" s="60">
        <v>1500</v>
      </c>
      <c r="D14" s="60"/>
      <c r="E14" s="60"/>
      <c r="F14" s="60">
        <v>7.1</v>
      </c>
      <c r="G14" s="60">
        <v>1255</v>
      </c>
      <c r="H14" s="60"/>
      <c r="I14" s="60"/>
      <c r="J14" s="60"/>
      <c r="K14" s="60"/>
      <c r="L14" s="60">
        <v>2755</v>
      </c>
    </row>
    <row r="15" spans="1:12" x14ac:dyDescent="0.25">
      <c r="A15" s="29" t="s">
        <v>965</v>
      </c>
      <c r="B15" s="60"/>
      <c r="C15" s="60"/>
      <c r="D15" s="60"/>
      <c r="E15" s="60"/>
      <c r="F15" s="60"/>
      <c r="G15" s="60"/>
      <c r="H15" s="60">
        <v>7.1550000000000002</v>
      </c>
      <c r="I15" s="60">
        <v>5000</v>
      </c>
      <c r="J15" s="60">
        <v>7.1449999999999996</v>
      </c>
      <c r="K15" s="60">
        <v>5000</v>
      </c>
      <c r="L15" s="60">
        <v>10000</v>
      </c>
    </row>
    <row r="16" spans="1:12" x14ac:dyDescent="0.25">
      <c r="A16" s="29" t="s">
        <v>975</v>
      </c>
      <c r="B16" s="60"/>
      <c r="C16" s="60"/>
      <c r="D16" s="60"/>
      <c r="E16" s="60"/>
      <c r="F16" s="60"/>
      <c r="G16" s="60"/>
      <c r="H16" s="60">
        <v>7.15</v>
      </c>
      <c r="I16" s="60">
        <v>2000</v>
      </c>
      <c r="J16" s="60"/>
      <c r="K16" s="60"/>
      <c r="L16" s="60">
        <v>2000</v>
      </c>
    </row>
    <row r="17" spans="1:12" x14ac:dyDescent="0.25">
      <c r="A17" s="29" t="s">
        <v>976</v>
      </c>
      <c r="B17" s="60"/>
      <c r="C17" s="60"/>
      <c r="D17" s="60"/>
      <c r="E17" s="60"/>
      <c r="F17" s="60">
        <v>7.11</v>
      </c>
      <c r="G17" s="60">
        <v>635</v>
      </c>
      <c r="H17" s="60"/>
      <c r="I17" s="60"/>
      <c r="J17" s="60"/>
      <c r="K17" s="60"/>
      <c r="L17" s="60">
        <v>635</v>
      </c>
    </row>
    <row r="18" spans="1:12" x14ac:dyDescent="0.25">
      <c r="A18" s="29" t="s">
        <v>966</v>
      </c>
      <c r="B18" s="60"/>
      <c r="C18" s="60"/>
      <c r="D18" s="60"/>
      <c r="E18" s="60"/>
      <c r="F18" s="60">
        <v>7.13</v>
      </c>
      <c r="G18" s="60">
        <v>140</v>
      </c>
      <c r="H18" s="60"/>
      <c r="I18" s="60"/>
      <c r="J18" s="60"/>
      <c r="K18" s="60"/>
      <c r="L18" s="60">
        <v>140</v>
      </c>
    </row>
    <row r="19" spans="1:12" x14ac:dyDescent="0.25">
      <c r="A19" s="29" t="s">
        <v>971</v>
      </c>
      <c r="B19" s="60"/>
      <c r="C19" s="60"/>
      <c r="D19" s="60"/>
      <c r="E19" s="60"/>
      <c r="F19" s="60"/>
      <c r="G19" s="60"/>
      <c r="H19" s="60">
        <v>7.15</v>
      </c>
      <c r="I19" s="60">
        <v>250</v>
      </c>
      <c r="J19" s="60"/>
      <c r="K19" s="60"/>
      <c r="L19" s="60">
        <v>250</v>
      </c>
    </row>
    <row r="20" spans="1:12" x14ac:dyDescent="0.25">
      <c r="A20" s="29" t="s">
        <v>109</v>
      </c>
      <c r="B20" s="60"/>
      <c r="C20" s="60"/>
      <c r="D20" s="60"/>
      <c r="E20" s="60"/>
      <c r="F20" s="60"/>
      <c r="G20" s="60"/>
      <c r="H20" s="60">
        <v>7.14</v>
      </c>
      <c r="I20" s="60">
        <v>125</v>
      </c>
      <c r="J20" s="60"/>
      <c r="K20" s="60"/>
      <c r="L20" s="60">
        <v>125</v>
      </c>
    </row>
    <row r="21" spans="1:12" x14ac:dyDescent="0.25">
      <c r="A21" s="29" t="s">
        <v>102</v>
      </c>
      <c r="B21" s="60">
        <v>7.1</v>
      </c>
      <c r="C21" s="60">
        <v>2500</v>
      </c>
      <c r="D21" s="60"/>
      <c r="E21" s="60"/>
      <c r="F21" s="60"/>
      <c r="G21" s="60"/>
      <c r="H21" s="60"/>
      <c r="I21" s="60"/>
      <c r="J21" s="60"/>
      <c r="K21" s="60"/>
      <c r="L21" s="60">
        <v>2500</v>
      </c>
    </row>
    <row r="22" spans="1:12" x14ac:dyDescent="0.25">
      <c r="A22" s="29" t="s">
        <v>103</v>
      </c>
      <c r="B22" s="60">
        <v>7.08</v>
      </c>
      <c r="C22" s="60">
        <v>800</v>
      </c>
      <c r="D22" s="60"/>
      <c r="E22" s="60"/>
      <c r="F22" s="60">
        <v>7.11</v>
      </c>
      <c r="G22" s="60">
        <v>3000</v>
      </c>
      <c r="H22" s="60"/>
      <c r="I22" s="60"/>
      <c r="J22" s="60"/>
      <c r="K22" s="60"/>
      <c r="L22" s="60">
        <v>3800</v>
      </c>
    </row>
    <row r="23" spans="1:12" x14ac:dyDescent="0.25">
      <c r="A23" s="29" t="s">
        <v>110</v>
      </c>
      <c r="B23" s="60">
        <v>7.02</v>
      </c>
      <c r="C23" s="60">
        <v>2000</v>
      </c>
      <c r="D23" s="60">
        <v>7.1</v>
      </c>
      <c r="E23" s="60">
        <v>2000</v>
      </c>
      <c r="F23" s="60">
        <v>7.0350000000000001</v>
      </c>
      <c r="G23" s="60">
        <v>2000</v>
      </c>
      <c r="H23" s="60">
        <v>7.0933333333333337</v>
      </c>
      <c r="I23" s="60">
        <v>3000</v>
      </c>
      <c r="J23" s="60"/>
      <c r="K23" s="60"/>
      <c r="L23" s="60">
        <v>9000</v>
      </c>
    </row>
    <row r="24" spans="1:12" x14ac:dyDescent="0.25">
      <c r="A24" s="29" t="s">
        <v>968</v>
      </c>
      <c r="B24" s="60">
        <v>7.1</v>
      </c>
      <c r="C24" s="60">
        <v>2000</v>
      </c>
      <c r="D24" s="60"/>
      <c r="E24" s="60"/>
      <c r="F24" s="60">
        <v>7.1</v>
      </c>
      <c r="G24" s="60">
        <v>1500</v>
      </c>
      <c r="H24" s="60"/>
      <c r="I24" s="60"/>
      <c r="J24" s="60">
        <v>7.12</v>
      </c>
      <c r="K24" s="60">
        <v>409</v>
      </c>
      <c r="L24" s="60">
        <v>3909</v>
      </c>
    </row>
    <row r="25" spans="1:12" x14ac:dyDescent="0.25">
      <c r="A25" s="29" t="s">
        <v>972</v>
      </c>
      <c r="B25" s="60"/>
      <c r="C25" s="60"/>
      <c r="D25" s="60">
        <v>7.08</v>
      </c>
      <c r="E25" s="60">
        <v>3000</v>
      </c>
      <c r="F25" s="60"/>
      <c r="G25" s="60"/>
      <c r="H25" s="60">
        <v>7.16</v>
      </c>
      <c r="I25" s="60">
        <v>3000</v>
      </c>
      <c r="J25" s="60">
        <v>7.15</v>
      </c>
      <c r="K25" s="60">
        <v>3000</v>
      </c>
      <c r="L25" s="60">
        <v>9000</v>
      </c>
    </row>
    <row r="26" spans="1:12" x14ac:dyDescent="0.25">
      <c r="A26" s="29" t="s">
        <v>973</v>
      </c>
      <c r="B26" s="60"/>
      <c r="C26" s="60"/>
      <c r="D26" s="60"/>
      <c r="E26" s="60"/>
      <c r="F26" s="60"/>
      <c r="G26" s="60"/>
      <c r="H26" s="60">
        <v>7.15</v>
      </c>
      <c r="I26" s="60">
        <v>1000</v>
      </c>
      <c r="J26" s="60"/>
      <c r="K26" s="60"/>
      <c r="L26" s="60">
        <v>1000</v>
      </c>
    </row>
    <row r="27" spans="1:12" ht="15.75" thickBot="1" x14ac:dyDescent="0.3">
      <c r="A27" s="29" t="s">
        <v>969</v>
      </c>
      <c r="B27" s="60"/>
      <c r="C27" s="60"/>
      <c r="D27" s="60"/>
      <c r="E27" s="60"/>
      <c r="F27" s="60">
        <v>7.13</v>
      </c>
      <c r="G27" s="60">
        <v>1500</v>
      </c>
      <c r="H27" s="60">
        <v>7.165</v>
      </c>
      <c r="I27" s="60">
        <v>5000</v>
      </c>
      <c r="J27" s="60">
        <v>7.1550000000000002</v>
      </c>
      <c r="K27" s="60">
        <v>5000</v>
      </c>
      <c r="L27" s="60">
        <v>11500</v>
      </c>
    </row>
    <row r="28" spans="1:12" ht="15.75" thickBot="1" x14ac:dyDescent="0.3">
      <c r="A28" s="14" t="s">
        <v>113</v>
      </c>
      <c r="B28" s="60"/>
      <c r="C28" s="14">
        <v>18837</v>
      </c>
      <c r="D28" s="60"/>
      <c r="E28" s="14">
        <v>7400</v>
      </c>
      <c r="F28" s="60"/>
      <c r="G28" s="14">
        <v>17325</v>
      </c>
      <c r="H28" s="60"/>
      <c r="I28" s="14">
        <v>27175</v>
      </c>
      <c r="J28" s="60"/>
      <c r="K28" s="14">
        <v>23729</v>
      </c>
      <c r="L28" s="84">
        <v>94466</v>
      </c>
    </row>
  </sheetData>
  <mergeCells count="18">
    <mergeCell ref="H2:I2"/>
    <mergeCell ref="J2:K2"/>
    <mergeCell ref="A2:A4"/>
    <mergeCell ref="B3:B4"/>
    <mergeCell ref="A1:L1"/>
    <mergeCell ref="I3:I4"/>
    <mergeCell ref="J3:J4"/>
    <mergeCell ref="K3:K4"/>
    <mergeCell ref="L2:L4"/>
    <mergeCell ref="C3:C4"/>
    <mergeCell ref="D3:D4"/>
    <mergeCell ref="E3:E4"/>
    <mergeCell ref="F3:F4"/>
    <mergeCell ref="G3:G4"/>
    <mergeCell ref="H3:H4"/>
    <mergeCell ref="B2:C2"/>
    <mergeCell ref="D2:E2"/>
    <mergeCell ref="F2:G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3327-434E-446B-AE2A-2B404B73F535}">
  <dimension ref="A1:M56"/>
  <sheetViews>
    <sheetView workbookViewId="0"/>
  </sheetViews>
  <sheetFormatPr defaultRowHeight="15" x14ac:dyDescent="0.25"/>
  <cols>
    <col min="1" max="1" width="11.140625" customWidth="1"/>
    <col min="3" max="3" width="14" customWidth="1"/>
    <col min="4" max="4" width="10.7109375" customWidth="1"/>
    <col min="5" max="5" width="10.85546875" customWidth="1"/>
    <col min="7" max="7" width="11" customWidth="1"/>
    <col min="11" max="11" width="12.140625" customWidth="1"/>
    <col min="12" max="12" width="9.42578125" customWidth="1"/>
  </cols>
  <sheetData>
    <row r="1" spans="1:13" ht="64.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85">
        <v>45664</v>
      </c>
      <c r="B2" s="66" t="s">
        <v>2094</v>
      </c>
      <c r="C2" s="66" t="s">
        <v>2095</v>
      </c>
      <c r="D2" s="66" t="s">
        <v>2096</v>
      </c>
      <c r="E2" s="57">
        <v>7.01</v>
      </c>
      <c r="F2" s="57">
        <v>7.0048000000000004</v>
      </c>
      <c r="G2" s="68" t="s">
        <v>13</v>
      </c>
      <c r="H2" s="57">
        <v>7.01</v>
      </c>
      <c r="I2" t="s">
        <v>85</v>
      </c>
      <c r="J2" t="s">
        <v>100</v>
      </c>
      <c r="K2">
        <v>500</v>
      </c>
      <c r="L2" s="5">
        <f>H2*K2</f>
        <v>3505</v>
      </c>
      <c r="M2">
        <v>2031</v>
      </c>
    </row>
    <row r="3" spans="1:13" x14ac:dyDescent="0.25">
      <c r="A3" s="85">
        <v>45664</v>
      </c>
      <c r="B3" s="66" t="s">
        <v>2097</v>
      </c>
      <c r="C3" s="66" t="s">
        <v>2098</v>
      </c>
      <c r="D3" s="66" t="s">
        <v>2099</v>
      </c>
      <c r="E3" s="57">
        <v>7.05</v>
      </c>
      <c r="F3" s="57">
        <v>7.0438999999999998</v>
      </c>
      <c r="G3" s="68" t="s">
        <v>13</v>
      </c>
      <c r="H3" s="57">
        <v>7.05</v>
      </c>
      <c r="I3" t="s">
        <v>85</v>
      </c>
      <c r="J3" t="s">
        <v>100</v>
      </c>
      <c r="K3">
        <v>500</v>
      </c>
      <c r="L3" s="5">
        <f t="shared" ref="L3:L56" si="0">H3*K3</f>
        <v>3525</v>
      </c>
      <c r="M3">
        <v>2032</v>
      </c>
    </row>
    <row r="4" spans="1:13" x14ac:dyDescent="0.25">
      <c r="A4" s="85">
        <v>45664</v>
      </c>
      <c r="B4" s="66" t="s">
        <v>2100</v>
      </c>
      <c r="C4" s="66" t="s">
        <v>2101</v>
      </c>
      <c r="D4" s="66" t="s">
        <v>2099</v>
      </c>
      <c r="E4" s="57">
        <v>7.1</v>
      </c>
      <c r="F4" s="57">
        <v>7.0865</v>
      </c>
      <c r="G4" s="68" t="s">
        <v>13</v>
      </c>
      <c r="H4" s="57">
        <v>7.1</v>
      </c>
      <c r="I4" t="s">
        <v>87</v>
      </c>
      <c r="J4" t="s">
        <v>101</v>
      </c>
      <c r="K4">
        <v>2000</v>
      </c>
      <c r="L4" s="5">
        <f t="shared" si="0"/>
        <v>14200</v>
      </c>
      <c r="M4">
        <v>2032</v>
      </c>
    </row>
    <row r="5" spans="1:13" x14ac:dyDescent="0.25">
      <c r="A5" s="85">
        <v>45664</v>
      </c>
      <c r="B5" s="66" t="s">
        <v>2102</v>
      </c>
      <c r="C5" s="66" t="s">
        <v>2103</v>
      </c>
      <c r="D5" s="66" t="s">
        <v>2099</v>
      </c>
      <c r="E5" s="57">
        <v>7.13</v>
      </c>
      <c r="F5" s="57">
        <v>7.0537000000000001</v>
      </c>
      <c r="G5" s="68" t="s">
        <v>13</v>
      </c>
      <c r="H5" s="57">
        <v>7.13</v>
      </c>
      <c r="I5" t="s">
        <v>444</v>
      </c>
      <c r="J5" t="s">
        <v>973</v>
      </c>
      <c r="K5">
        <v>1000</v>
      </c>
      <c r="L5" s="5">
        <f t="shared" si="0"/>
        <v>7130</v>
      </c>
      <c r="M5">
        <v>2032</v>
      </c>
    </row>
    <row r="6" spans="1:13" x14ac:dyDescent="0.25">
      <c r="A6" s="85">
        <v>45664</v>
      </c>
      <c r="B6" s="66" t="s">
        <v>2104</v>
      </c>
      <c r="C6" s="66" t="s">
        <v>2105</v>
      </c>
      <c r="D6" s="66" t="s">
        <v>2106</v>
      </c>
      <c r="E6" s="57">
        <v>7.1</v>
      </c>
      <c r="F6" s="57">
        <v>7.0885999999999996</v>
      </c>
      <c r="G6" s="68" t="s">
        <v>13</v>
      </c>
      <c r="H6" s="57">
        <v>7.1</v>
      </c>
      <c r="I6" t="s">
        <v>87</v>
      </c>
      <c r="J6" t="s">
        <v>101</v>
      </c>
      <c r="K6">
        <v>2000</v>
      </c>
      <c r="L6" s="5">
        <f t="shared" si="0"/>
        <v>14200</v>
      </c>
      <c r="M6">
        <v>2033</v>
      </c>
    </row>
    <row r="7" spans="1:13" x14ac:dyDescent="0.25">
      <c r="A7" s="85">
        <v>45664</v>
      </c>
      <c r="B7" s="66" t="s">
        <v>2107</v>
      </c>
      <c r="C7" s="66" t="s">
        <v>2108</v>
      </c>
      <c r="D7" s="66" t="s">
        <v>2109</v>
      </c>
      <c r="E7" s="57">
        <v>7.06</v>
      </c>
      <c r="F7" s="57">
        <v>7.06</v>
      </c>
      <c r="G7" s="68" t="s">
        <v>13</v>
      </c>
      <c r="H7" s="57">
        <v>7.06</v>
      </c>
      <c r="I7" t="s">
        <v>85</v>
      </c>
      <c r="J7" t="s">
        <v>100</v>
      </c>
      <c r="K7">
        <v>1000</v>
      </c>
      <c r="L7" s="5">
        <f t="shared" si="0"/>
        <v>7060</v>
      </c>
      <c r="M7">
        <v>2034</v>
      </c>
    </row>
    <row r="8" spans="1:13" x14ac:dyDescent="0.25">
      <c r="A8" s="85">
        <v>45664</v>
      </c>
      <c r="B8" s="66" t="s">
        <v>2110</v>
      </c>
      <c r="C8" s="66" t="s">
        <v>2111</v>
      </c>
      <c r="D8" s="66" t="s">
        <v>2112</v>
      </c>
      <c r="E8" s="57">
        <v>7.15</v>
      </c>
      <c r="F8" s="57">
        <v>7.1463000000000001</v>
      </c>
      <c r="G8" s="68" t="s">
        <v>13</v>
      </c>
      <c r="H8" s="57">
        <v>7.15</v>
      </c>
      <c r="I8" t="s">
        <v>91</v>
      </c>
      <c r="J8" t="s">
        <v>104</v>
      </c>
      <c r="K8">
        <v>500</v>
      </c>
      <c r="L8" s="5">
        <f t="shared" si="0"/>
        <v>3575</v>
      </c>
      <c r="M8">
        <v>2035</v>
      </c>
    </row>
    <row r="9" spans="1:13" x14ac:dyDescent="0.25">
      <c r="A9" s="85">
        <v>45664</v>
      </c>
      <c r="B9" s="66" t="s">
        <v>2113</v>
      </c>
      <c r="C9" s="66" t="s">
        <v>2114</v>
      </c>
      <c r="D9" s="66" t="s">
        <v>2112</v>
      </c>
      <c r="E9" s="57">
        <v>7.15</v>
      </c>
      <c r="F9" s="57">
        <v>7.1323999999999996</v>
      </c>
      <c r="G9" s="68" t="s">
        <v>13</v>
      </c>
      <c r="H9" s="57">
        <v>7.15</v>
      </c>
      <c r="I9" t="s">
        <v>90</v>
      </c>
      <c r="J9" t="s">
        <v>99</v>
      </c>
      <c r="K9">
        <v>1000</v>
      </c>
      <c r="L9" s="5">
        <f t="shared" si="0"/>
        <v>7150</v>
      </c>
      <c r="M9">
        <v>2035</v>
      </c>
    </row>
    <row r="10" spans="1:13" x14ac:dyDescent="0.25">
      <c r="A10" s="85">
        <v>45664</v>
      </c>
      <c r="B10" s="66" t="s">
        <v>2115</v>
      </c>
      <c r="C10" s="66" t="s">
        <v>2116</v>
      </c>
      <c r="D10" s="66" t="s">
        <v>2117</v>
      </c>
      <c r="E10" s="57">
        <v>7.11</v>
      </c>
      <c r="F10" s="57">
        <v>7.1096000000000004</v>
      </c>
      <c r="G10" s="68" t="s">
        <v>13</v>
      </c>
      <c r="H10" s="57">
        <v>7.11</v>
      </c>
      <c r="I10" t="s">
        <v>93</v>
      </c>
      <c r="J10" t="s">
        <v>108</v>
      </c>
      <c r="K10">
        <v>2000</v>
      </c>
      <c r="L10" s="5">
        <f t="shared" si="0"/>
        <v>14220</v>
      </c>
      <c r="M10">
        <v>2038</v>
      </c>
    </row>
    <row r="11" spans="1:13" x14ac:dyDescent="0.25">
      <c r="A11" s="85">
        <v>45664</v>
      </c>
      <c r="B11" s="66" t="s">
        <v>2118</v>
      </c>
      <c r="C11" s="66" t="s">
        <v>2119</v>
      </c>
      <c r="D11" s="66" t="s">
        <v>2117</v>
      </c>
      <c r="E11" s="57">
        <v>7.15</v>
      </c>
      <c r="F11" s="57">
        <v>7.1231</v>
      </c>
      <c r="G11" s="68" t="s">
        <v>13</v>
      </c>
      <c r="H11" s="57">
        <v>7.15</v>
      </c>
      <c r="I11" t="s">
        <v>95</v>
      </c>
      <c r="J11" t="s">
        <v>105</v>
      </c>
      <c r="K11">
        <v>1000</v>
      </c>
      <c r="L11" s="5">
        <f t="shared" si="0"/>
        <v>7150</v>
      </c>
      <c r="M11">
        <v>2038</v>
      </c>
    </row>
    <row r="12" spans="1:13" x14ac:dyDescent="0.25">
      <c r="A12" s="85">
        <v>45664</v>
      </c>
      <c r="B12" s="66" t="s">
        <v>2120</v>
      </c>
      <c r="C12" s="66" t="s">
        <v>2121</v>
      </c>
      <c r="D12" s="66" t="s">
        <v>2122</v>
      </c>
      <c r="E12" s="57">
        <v>7.15</v>
      </c>
      <c r="F12" s="57">
        <v>7.1498999999999997</v>
      </c>
      <c r="G12" s="68" t="s">
        <v>13</v>
      </c>
      <c r="H12" s="57">
        <v>7.15</v>
      </c>
      <c r="I12" t="s">
        <v>90</v>
      </c>
      <c r="J12" t="s">
        <v>99</v>
      </c>
      <c r="K12">
        <v>1000</v>
      </c>
      <c r="L12" s="5">
        <f t="shared" si="0"/>
        <v>7150</v>
      </c>
      <c r="M12">
        <v>2040</v>
      </c>
    </row>
    <row r="13" spans="1:13" x14ac:dyDescent="0.25">
      <c r="A13" s="85">
        <v>45664</v>
      </c>
      <c r="B13" s="66" t="s">
        <v>2123</v>
      </c>
      <c r="C13" s="66" t="s">
        <v>2124</v>
      </c>
      <c r="D13" s="66" t="s">
        <v>2125</v>
      </c>
      <c r="E13" s="57">
        <v>7.14</v>
      </c>
      <c r="F13" s="57">
        <v>7.1380999999999997</v>
      </c>
      <c r="G13" s="68" t="s">
        <v>13</v>
      </c>
      <c r="H13" s="57">
        <v>7.14</v>
      </c>
      <c r="I13" t="s">
        <v>93</v>
      </c>
      <c r="J13" t="s">
        <v>108</v>
      </c>
      <c r="K13">
        <v>2000</v>
      </c>
      <c r="L13" s="5">
        <f t="shared" si="0"/>
        <v>14280</v>
      </c>
      <c r="M13">
        <v>2043</v>
      </c>
    </row>
    <row r="14" spans="1:13" x14ac:dyDescent="0.25">
      <c r="A14" s="85">
        <v>45664</v>
      </c>
      <c r="B14" s="66" t="s">
        <v>2126</v>
      </c>
      <c r="C14" s="66" t="s">
        <v>2127</v>
      </c>
      <c r="D14" s="66" t="s">
        <v>2128</v>
      </c>
      <c r="E14" s="57">
        <v>7.13</v>
      </c>
      <c r="F14" s="57">
        <v>7.13</v>
      </c>
      <c r="G14" s="68" t="s">
        <v>13</v>
      </c>
      <c r="H14" s="57">
        <v>7.13</v>
      </c>
      <c r="I14" t="s">
        <v>150</v>
      </c>
      <c r="J14" t="s">
        <v>968</v>
      </c>
      <c r="K14">
        <v>1000</v>
      </c>
      <c r="L14" s="5">
        <f t="shared" si="0"/>
        <v>7130</v>
      </c>
      <c r="M14">
        <v>2049</v>
      </c>
    </row>
    <row r="15" spans="1:13" x14ac:dyDescent="0.25">
      <c r="A15" s="85">
        <v>45664</v>
      </c>
      <c r="B15" s="66" t="s">
        <v>2129</v>
      </c>
      <c r="C15" s="66" t="s">
        <v>2130</v>
      </c>
      <c r="D15" s="66" t="s">
        <v>2131</v>
      </c>
      <c r="E15" s="57">
        <v>7.12</v>
      </c>
      <c r="F15" s="57">
        <v>7.1150000000000002</v>
      </c>
      <c r="G15" s="68" t="s">
        <v>13</v>
      </c>
      <c r="H15" s="57">
        <v>7.12</v>
      </c>
      <c r="I15" t="s">
        <v>150</v>
      </c>
      <c r="J15" t="s">
        <v>968</v>
      </c>
      <c r="K15">
        <v>1000</v>
      </c>
      <c r="L15" s="5">
        <f t="shared" si="0"/>
        <v>7120</v>
      </c>
      <c r="M15">
        <v>2054</v>
      </c>
    </row>
    <row r="16" spans="1:13" x14ac:dyDescent="0.25">
      <c r="A16" s="85">
        <v>45664</v>
      </c>
      <c r="B16" s="66" t="s">
        <v>2132</v>
      </c>
      <c r="C16" s="66" t="s">
        <v>2133</v>
      </c>
      <c r="D16" s="66" t="s">
        <v>2134</v>
      </c>
      <c r="E16" s="57">
        <v>7.11</v>
      </c>
      <c r="F16" s="57">
        <v>7.11</v>
      </c>
      <c r="G16" s="68" t="s">
        <v>13</v>
      </c>
      <c r="H16" s="57">
        <v>7.11</v>
      </c>
      <c r="I16" t="s">
        <v>92</v>
      </c>
      <c r="J16" t="s">
        <v>110</v>
      </c>
      <c r="K16">
        <v>2000</v>
      </c>
      <c r="L16" s="5">
        <f t="shared" si="0"/>
        <v>14220</v>
      </c>
      <c r="M16">
        <v>2055</v>
      </c>
    </row>
    <row r="17" spans="1:13" x14ac:dyDescent="0.25">
      <c r="A17" s="85">
        <v>45664</v>
      </c>
      <c r="B17" s="66" t="s">
        <v>2135</v>
      </c>
      <c r="C17" s="66" t="s">
        <v>2136</v>
      </c>
      <c r="D17" s="66" t="s">
        <v>2134</v>
      </c>
      <c r="E17" s="57">
        <v>7.11</v>
      </c>
      <c r="F17" s="57">
        <v>7.11</v>
      </c>
      <c r="G17" s="68" t="s">
        <v>13</v>
      </c>
      <c r="H17" s="57">
        <v>7.11</v>
      </c>
      <c r="I17" t="s">
        <v>150</v>
      </c>
      <c r="J17" t="s">
        <v>968</v>
      </c>
      <c r="K17">
        <v>1000</v>
      </c>
      <c r="L17" s="5">
        <f t="shared" si="0"/>
        <v>7110</v>
      </c>
      <c r="M17">
        <v>2055</v>
      </c>
    </row>
    <row r="18" spans="1:13" x14ac:dyDescent="0.25">
      <c r="A18" s="74" t="s">
        <v>2137</v>
      </c>
      <c r="B18" s="66" t="s">
        <v>2138</v>
      </c>
      <c r="C18" s="66" t="s">
        <v>2139</v>
      </c>
      <c r="D18" s="66" t="s">
        <v>2140</v>
      </c>
      <c r="E18" s="57">
        <v>7.22</v>
      </c>
      <c r="F18" s="57">
        <v>7.2012999999999998</v>
      </c>
      <c r="G18" s="68" t="s">
        <v>13</v>
      </c>
      <c r="H18" s="57">
        <v>7.22</v>
      </c>
      <c r="I18" t="s">
        <v>90</v>
      </c>
      <c r="J18" t="s">
        <v>99</v>
      </c>
      <c r="K18">
        <v>1000</v>
      </c>
      <c r="L18" s="5">
        <f t="shared" si="0"/>
        <v>7220</v>
      </c>
      <c r="M18">
        <v>2035</v>
      </c>
    </row>
    <row r="19" spans="1:13" x14ac:dyDescent="0.25">
      <c r="A19" s="74" t="s">
        <v>2137</v>
      </c>
      <c r="B19" s="66" t="s">
        <v>2141</v>
      </c>
      <c r="C19" s="66" t="s">
        <v>2142</v>
      </c>
      <c r="D19" s="66" t="s">
        <v>2140</v>
      </c>
      <c r="E19" s="57">
        <v>7.22</v>
      </c>
      <c r="F19" s="57">
        <v>7.1973000000000003</v>
      </c>
      <c r="G19" s="68" t="s">
        <v>13</v>
      </c>
      <c r="H19" s="57">
        <v>7.22</v>
      </c>
      <c r="I19" t="s">
        <v>85</v>
      </c>
      <c r="J19" t="s">
        <v>100</v>
      </c>
      <c r="K19">
        <v>2000</v>
      </c>
      <c r="L19" s="5">
        <f t="shared" si="0"/>
        <v>14440</v>
      </c>
      <c r="M19">
        <v>2035</v>
      </c>
    </row>
    <row r="20" spans="1:13" x14ac:dyDescent="0.25">
      <c r="A20" s="74" t="s">
        <v>2137</v>
      </c>
      <c r="B20" s="66" t="s">
        <v>2143</v>
      </c>
      <c r="C20" s="66" t="s">
        <v>2144</v>
      </c>
      <c r="D20" s="66" t="s">
        <v>2140</v>
      </c>
      <c r="E20" s="57">
        <v>7.22</v>
      </c>
      <c r="F20" s="57">
        <v>7.2203799999999996</v>
      </c>
      <c r="G20" s="68" t="s">
        <v>13</v>
      </c>
      <c r="H20" s="57">
        <v>7.22</v>
      </c>
      <c r="I20" t="s">
        <v>92</v>
      </c>
      <c r="J20" t="s">
        <v>110</v>
      </c>
      <c r="K20">
        <v>1000</v>
      </c>
      <c r="L20" s="5">
        <f t="shared" si="0"/>
        <v>7220</v>
      </c>
      <c r="M20">
        <v>2035</v>
      </c>
    </row>
    <row r="21" spans="1:13" x14ac:dyDescent="0.25">
      <c r="A21" s="74" t="s">
        <v>2137</v>
      </c>
      <c r="B21" s="66" t="s">
        <v>2145</v>
      </c>
      <c r="C21" s="66" t="s">
        <v>2146</v>
      </c>
      <c r="D21" s="66" t="s">
        <v>2147</v>
      </c>
      <c r="E21" s="57">
        <v>7.22</v>
      </c>
      <c r="F21" s="57">
        <v>7.1992000000000003</v>
      </c>
      <c r="G21" s="68" t="s">
        <v>13</v>
      </c>
      <c r="H21" s="57">
        <v>7.22</v>
      </c>
      <c r="I21" t="s">
        <v>87</v>
      </c>
      <c r="J21" t="s">
        <v>101</v>
      </c>
      <c r="K21">
        <v>2000</v>
      </c>
      <c r="L21" s="5">
        <f t="shared" si="0"/>
        <v>14440</v>
      </c>
      <c r="M21">
        <v>2036</v>
      </c>
    </row>
    <row r="22" spans="1:13" x14ac:dyDescent="0.25">
      <c r="A22" s="74" t="s">
        <v>2137</v>
      </c>
      <c r="B22" s="66" t="s">
        <v>2148</v>
      </c>
      <c r="C22" s="66" t="s">
        <v>2149</v>
      </c>
      <c r="D22" s="66" t="s">
        <v>2150</v>
      </c>
      <c r="E22" s="57">
        <v>7.23</v>
      </c>
      <c r="F22" s="57">
        <v>7.2176999999999998</v>
      </c>
      <c r="G22" s="68" t="s">
        <v>13</v>
      </c>
      <c r="H22" s="57">
        <v>7.23</v>
      </c>
      <c r="I22" t="s">
        <v>89</v>
      </c>
      <c r="J22" t="s">
        <v>102</v>
      </c>
      <c r="K22">
        <v>2000</v>
      </c>
      <c r="L22" s="5">
        <f t="shared" si="0"/>
        <v>14460</v>
      </c>
      <c r="M22">
        <v>2037</v>
      </c>
    </row>
    <row r="23" spans="1:13" x14ac:dyDescent="0.25">
      <c r="A23" s="74" t="s">
        <v>2137</v>
      </c>
      <c r="B23" s="66" t="s">
        <v>2151</v>
      </c>
      <c r="C23" s="66" t="s">
        <v>2152</v>
      </c>
      <c r="D23" s="66" t="s">
        <v>2153</v>
      </c>
      <c r="E23" s="57">
        <v>7.22</v>
      </c>
      <c r="F23" s="57">
        <v>7.2182000000000004</v>
      </c>
      <c r="G23" s="68" t="s">
        <v>13</v>
      </c>
      <c r="H23" s="57">
        <v>7.22</v>
      </c>
      <c r="I23" t="s">
        <v>95</v>
      </c>
      <c r="J23" t="s">
        <v>105</v>
      </c>
      <c r="K23">
        <v>1000</v>
      </c>
      <c r="L23" s="5">
        <f t="shared" si="0"/>
        <v>7220</v>
      </c>
      <c r="M23">
        <v>2038</v>
      </c>
    </row>
    <row r="24" spans="1:13" x14ac:dyDescent="0.25">
      <c r="A24" s="74" t="s">
        <v>2137</v>
      </c>
      <c r="B24" s="66" t="s">
        <v>2154</v>
      </c>
      <c r="C24" s="66" t="s">
        <v>2155</v>
      </c>
      <c r="D24" s="66" t="s">
        <v>2156</v>
      </c>
      <c r="E24" s="57">
        <v>7.22</v>
      </c>
      <c r="F24" s="57">
        <v>7.2191000000000001</v>
      </c>
      <c r="G24" s="68" t="s">
        <v>13</v>
      </c>
      <c r="H24" s="57">
        <v>7.22</v>
      </c>
      <c r="I24" t="s">
        <v>90</v>
      </c>
      <c r="J24" t="s">
        <v>99</v>
      </c>
      <c r="K24">
        <v>1000</v>
      </c>
      <c r="L24" s="5">
        <f t="shared" si="0"/>
        <v>7220</v>
      </c>
      <c r="M24">
        <v>2040</v>
      </c>
    </row>
    <row r="25" spans="1:13" x14ac:dyDescent="0.25">
      <c r="A25" s="74" t="s">
        <v>2137</v>
      </c>
      <c r="B25" s="66" t="s">
        <v>2157</v>
      </c>
      <c r="C25" s="66" t="s">
        <v>2158</v>
      </c>
      <c r="D25" s="66" t="s">
        <v>2156</v>
      </c>
      <c r="E25" s="57">
        <v>7.23</v>
      </c>
      <c r="F25" s="57">
        <v>7.2188999999999997</v>
      </c>
      <c r="G25" s="68" t="s">
        <v>13</v>
      </c>
      <c r="H25" s="57">
        <v>7.23</v>
      </c>
      <c r="I25" t="s">
        <v>188</v>
      </c>
      <c r="J25" t="s">
        <v>966</v>
      </c>
      <c r="K25">
        <v>119</v>
      </c>
      <c r="L25" s="5">
        <f t="shared" si="0"/>
        <v>860.37</v>
      </c>
      <c r="M25">
        <v>2040</v>
      </c>
    </row>
    <row r="26" spans="1:13" x14ac:dyDescent="0.25">
      <c r="A26" s="74" t="s">
        <v>2137</v>
      </c>
      <c r="B26" s="66" t="s">
        <v>2159</v>
      </c>
      <c r="C26" s="66" t="s">
        <v>2160</v>
      </c>
      <c r="D26" s="66" t="s">
        <v>2161</v>
      </c>
      <c r="E26" s="57">
        <v>7.23</v>
      </c>
      <c r="F26" s="57">
        <v>7.2279999999999998</v>
      </c>
      <c r="G26" s="68" t="s">
        <v>13</v>
      </c>
      <c r="H26" s="57">
        <v>7.23</v>
      </c>
      <c r="I26" t="s">
        <v>93</v>
      </c>
      <c r="J26" t="s">
        <v>108</v>
      </c>
      <c r="K26">
        <v>2500</v>
      </c>
      <c r="L26" s="5">
        <f t="shared" si="0"/>
        <v>18075</v>
      </c>
      <c r="M26">
        <v>2041</v>
      </c>
    </row>
    <row r="27" spans="1:13" x14ac:dyDescent="0.25">
      <c r="A27" s="74" t="s">
        <v>2137</v>
      </c>
      <c r="B27" s="66" t="s">
        <v>2162</v>
      </c>
      <c r="C27" s="66" t="s">
        <v>2163</v>
      </c>
      <c r="D27" s="66" t="s">
        <v>2164</v>
      </c>
      <c r="E27" s="57">
        <v>7.24</v>
      </c>
      <c r="F27" s="57">
        <v>7.2392000000000003</v>
      </c>
      <c r="G27" s="68" t="s">
        <v>13</v>
      </c>
      <c r="H27" s="57">
        <v>7.24</v>
      </c>
      <c r="I27" t="s">
        <v>94</v>
      </c>
      <c r="J27" t="s">
        <v>107</v>
      </c>
      <c r="K27">
        <v>2500</v>
      </c>
      <c r="L27" s="5">
        <f t="shared" si="0"/>
        <v>18100</v>
      </c>
      <c r="M27">
        <v>2044</v>
      </c>
    </row>
    <row r="28" spans="1:13" x14ac:dyDescent="0.25">
      <c r="A28" s="74" t="s">
        <v>2137</v>
      </c>
      <c r="B28" s="66" t="s">
        <v>2165</v>
      </c>
      <c r="C28" s="66" t="s">
        <v>2166</v>
      </c>
      <c r="D28" s="66" t="s">
        <v>2164</v>
      </c>
      <c r="E28" s="57">
        <v>7.24</v>
      </c>
      <c r="F28" s="57">
        <v>7.2203999999999997</v>
      </c>
      <c r="G28" s="68" t="s">
        <v>13</v>
      </c>
      <c r="H28" s="57">
        <v>7.24</v>
      </c>
      <c r="I28" t="s">
        <v>93</v>
      </c>
      <c r="J28" t="s">
        <v>108</v>
      </c>
      <c r="K28">
        <v>2500</v>
      </c>
      <c r="L28" s="5">
        <f t="shared" si="0"/>
        <v>18100</v>
      </c>
      <c r="M28">
        <v>2044</v>
      </c>
    </row>
    <row r="29" spans="1:13" x14ac:dyDescent="0.25">
      <c r="A29" s="74" t="s">
        <v>2137</v>
      </c>
      <c r="B29" s="66" t="s">
        <v>2167</v>
      </c>
      <c r="C29" s="66" t="s">
        <v>2168</v>
      </c>
      <c r="D29" s="66" t="s">
        <v>2169</v>
      </c>
      <c r="E29" s="57">
        <v>7.2</v>
      </c>
      <c r="F29" s="57">
        <v>7.1997</v>
      </c>
      <c r="G29" s="68" t="s">
        <v>13</v>
      </c>
      <c r="H29" s="57">
        <v>7.2</v>
      </c>
      <c r="I29" t="s">
        <v>97</v>
      </c>
      <c r="J29" t="s">
        <v>106</v>
      </c>
      <c r="K29">
        <v>300</v>
      </c>
      <c r="L29" s="5">
        <f t="shared" si="0"/>
        <v>2160</v>
      </c>
      <c r="M29">
        <v>2047</v>
      </c>
    </row>
    <row r="30" spans="1:13" x14ac:dyDescent="0.25">
      <c r="A30" s="74" t="s">
        <v>2170</v>
      </c>
      <c r="B30" s="66" t="s">
        <v>2171</v>
      </c>
      <c r="C30" s="66" t="s">
        <v>2172</v>
      </c>
      <c r="D30" s="66" t="s">
        <v>2173</v>
      </c>
      <c r="E30" s="57">
        <v>7.12</v>
      </c>
      <c r="F30" s="57">
        <v>7.1006999999999998</v>
      </c>
      <c r="G30" s="68" t="s">
        <v>13</v>
      </c>
      <c r="H30" s="57">
        <v>7.12</v>
      </c>
      <c r="I30" t="s">
        <v>85</v>
      </c>
      <c r="J30" t="s">
        <v>100</v>
      </c>
      <c r="K30">
        <v>1000</v>
      </c>
      <c r="L30" s="5">
        <f t="shared" si="0"/>
        <v>7120</v>
      </c>
      <c r="M30">
        <v>2035</v>
      </c>
    </row>
    <row r="31" spans="1:13" x14ac:dyDescent="0.25">
      <c r="A31" s="74" t="s">
        <v>2170</v>
      </c>
      <c r="B31" s="66" t="s">
        <v>2174</v>
      </c>
      <c r="C31" s="66" t="s">
        <v>2175</v>
      </c>
      <c r="D31" s="66" t="s">
        <v>2173</v>
      </c>
      <c r="E31" s="57">
        <v>7.15</v>
      </c>
      <c r="F31" s="57">
        <v>7.1380999999999997</v>
      </c>
      <c r="G31" s="68" t="s">
        <v>13</v>
      </c>
      <c r="H31" s="57">
        <v>7.15</v>
      </c>
      <c r="I31" t="s">
        <v>92</v>
      </c>
      <c r="J31" t="s">
        <v>110</v>
      </c>
      <c r="K31">
        <v>1000</v>
      </c>
      <c r="L31" s="5">
        <f t="shared" si="0"/>
        <v>7150</v>
      </c>
      <c r="M31">
        <v>2035</v>
      </c>
    </row>
    <row r="32" spans="1:13" x14ac:dyDescent="0.25">
      <c r="A32" s="74" t="s">
        <v>2170</v>
      </c>
      <c r="B32" s="66" t="s">
        <v>2176</v>
      </c>
      <c r="C32" s="66" t="s">
        <v>2177</v>
      </c>
      <c r="D32" s="66" t="s">
        <v>2178</v>
      </c>
      <c r="E32" s="57">
        <v>7.15</v>
      </c>
      <c r="F32" s="57">
        <v>7.1473000000000004</v>
      </c>
      <c r="G32" s="68" t="s">
        <v>13</v>
      </c>
      <c r="H32" s="57">
        <v>7.15</v>
      </c>
      <c r="I32" t="s">
        <v>90</v>
      </c>
      <c r="J32" t="s">
        <v>99</v>
      </c>
      <c r="K32">
        <v>1000</v>
      </c>
      <c r="L32" s="5">
        <f t="shared" si="0"/>
        <v>7150</v>
      </c>
      <c r="M32">
        <v>2037</v>
      </c>
    </row>
    <row r="33" spans="1:13" x14ac:dyDescent="0.25">
      <c r="A33" s="74" t="s">
        <v>2170</v>
      </c>
      <c r="B33" s="66" t="s">
        <v>2179</v>
      </c>
      <c r="C33" s="66" t="s">
        <v>2180</v>
      </c>
      <c r="D33" s="66" t="s">
        <v>2181</v>
      </c>
      <c r="E33" s="57">
        <v>7.14</v>
      </c>
      <c r="F33" s="57">
        <v>7.1344000000000003</v>
      </c>
      <c r="G33" s="68" t="s">
        <v>13</v>
      </c>
      <c r="H33" s="57">
        <v>7.14</v>
      </c>
      <c r="I33" t="s">
        <v>95</v>
      </c>
      <c r="J33" t="s">
        <v>105</v>
      </c>
      <c r="K33">
        <v>1000</v>
      </c>
      <c r="L33" s="5">
        <f t="shared" si="0"/>
        <v>7140</v>
      </c>
      <c r="M33">
        <v>2038</v>
      </c>
    </row>
    <row r="34" spans="1:13" x14ac:dyDescent="0.25">
      <c r="A34" s="74" t="s">
        <v>2170</v>
      </c>
      <c r="B34" s="66" t="s">
        <v>2182</v>
      </c>
      <c r="C34" s="66" t="s">
        <v>2183</v>
      </c>
      <c r="D34" s="66" t="s">
        <v>2181</v>
      </c>
      <c r="E34" s="57">
        <v>7.15</v>
      </c>
      <c r="F34" s="57">
        <v>7.1379000000000001</v>
      </c>
      <c r="G34" s="68" t="s">
        <v>13</v>
      </c>
      <c r="H34" s="57">
        <v>7.15</v>
      </c>
      <c r="I34" t="s">
        <v>87</v>
      </c>
      <c r="J34" t="s">
        <v>101</v>
      </c>
      <c r="K34">
        <v>2000</v>
      </c>
      <c r="L34" s="5">
        <f t="shared" si="0"/>
        <v>14300</v>
      </c>
      <c r="M34">
        <v>2038</v>
      </c>
    </row>
    <row r="35" spans="1:13" x14ac:dyDescent="0.25">
      <c r="A35" s="74" t="s">
        <v>2170</v>
      </c>
      <c r="B35" s="66" t="s">
        <v>2184</v>
      </c>
      <c r="C35" s="66" t="s">
        <v>2185</v>
      </c>
      <c r="D35" s="66" t="s">
        <v>2186</v>
      </c>
      <c r="E35" s="57">
        <v>7.14</v>
      </c>
      <c r="F35" s="57">
        <v>7.14</v>
      </c>
      <c r="G35" s="68" t="s">
        <v>13</v>
      </c>
      <c r="H35" s="57">
        <v>7.14</v>
      </c>
      <c r="I35" t="s">
        <v>90</v>
      </c>
      <c r="J35" t="s">
        <v>99</v>
      </c>
      <c r="K35">
        <v>1000</v>
      </c>
      <c r="L35" s="5">
        <f t="shared" si="0"/>
        <v>7140</v>
      </c>
      <c r="M35">
        <v>2045</v>
      </c>
    </row>
    <row r="36" spans="1:13" x14ac:dyDescent="0.25">
      <c r="A36" s="74" t="s">
        <v>2170</v>
      </c>
      <c r="B36" s="66" t="s">
        <v>2187</v>
      </c>
      <c r="C36" s="66" t="s">
        <v>2188</v>
      </c>
      <c r="D36" s="66" t="s">
        <v>2186</v>
      </c>
      <c r="E36" s="57">
        <v>7.14</v>
      </c>
      <c r="F36" s="57">
        <v>7.14</v>
      </c>
      <c r="G36" s="68" t="s">
        <v>13</v>
      </c>
      <c r="H36" s="57">
        <v>7.14</v>
      </c>
      <c r="I36" t="s">
        <v>94</v>
      </c>
      <c r="J36" t="s">
        <v>107</v>
      </c>
      <c r="K36">
        <v>1500</v>
      </c>
      <c r="L36" s="5">
        <f t="shared" si="0"/>
        <v>10710</v>
      </c>
      <c r="M36">
        <v>2045</v>
      </c>
    </row>
    <row r="37" spans="1:13" x14ac:dyDescent="0.25">
      <c r="A37" s="74" t="s">
        <v>2170</v>
      </c>
      <c r="B37" s="66" t="s">
        <v>2189</v>
      </c>
      <c r="C37" s="66" t="s">
        <v>2190</v>
      </c>
      <c r="D37" s="66" t="s">
        <v>2191</v>
      </c>
      <c r="E37" s="57">
        <v>7.12</v>
      </c>
      <c r="F37" s="57">
        <v>7.12</v>
      </c>
      <c r="G37" s="68" t="s">
        <v>13</v>
      </c>
      <c r="H37" s="57">
        <v>7.12</v>
      </c>
      <c r="I37" t="s">
        <v>92</v>
      </c>
      <c r="J37" t="s">
        <v>110</v>
      </c>
      <c r="K37">
        <v>2000</v>
      </c>
      <c r="L37" s="5">
        <f t="shared" si="0"/>
        <v>14240</v>
      </c>
      <c r="M37">
        <v>2055</v>
      </c>
    </row>
    <row r="38" spans="1:13" x14ac:dyDescent="0.25">
      <c r="A38" s="74" t="s">
        <v>2192</v>
      </c>
      <c r="B38" s="66" t="s">
        <v>2193</v>
      </c>
      <c r="C38" s="66" t="s">
        <v>2194</v>
      </c>
      <c r="D38" s="66" t="s">
        <v>2195</v>
      </c>
      <c r="E38" s="57">
        <v>7.03</v>
      </c>
      <c r="F38" s="57">
        <v>7.0174000000000003</v>
      </c>
      <c r="G38" s="68" t="s">
        <v>13</v>
      </c>
      <c r="H38" s="57">
        <v>7.03</v>
      </c>
      <c r="I38" t="s">
        <v>1028</v>
      </c>
      <c r="J38" t="s">
        <v>1029</v>
      </c>
      <c r="K38">
        <v>1000</v>
      </c>
      <c r="L38" s="5">
        <f t="shared" si="0"/>
        <v>7030</v>
      </c>
      <c r="M38">
        <v>2031</v>
      </c>
    </row>
    <row r="39" spans="1:13" x14ac:dyDescent="0.25">
      <c r="A39" s="74" t="s">
        <v>2192</v>
      </c>
      <c r="B39" s="66" t="s">
        <v>2196</v>
      </c>
      <c r="C39" s="66" t="s">
        <v>2197</v>
      </c>
      <c r="D39" s="66" t="s">
        <v>2198</v>
      </c>
      <c r="E39" s="57">
        <v>7.05</v>
      </c>
      <c r="F39" s="57">
        <v>7.0289999999999999</v>
      </c>
      <c r="G39" s="68" t="s">
        <v>13</v>
      </c>
      <c r="H39" s="57">
        <v>7.05</v>
      </c>
      <c r="I39" t="s">
        <v>85</v>
      </c>
      <c r="J39" t="s">
        <v>100</v>
      </c>
      <c r="K39">
        <v>1000</v>
      </c>
      <c r="L39" s="5">
        <f t="shared" si="0"/>
        <v>7050</v>
      </c>
      <c r="M39">
        <v>2034</v>
      </c>
    </row>
    <row r="40" spans="1:13" x14ac:dyDescent="0.25">
      <c r="A40" s="74" t="s">
        <v>2192</v>
      </c>
      <c r="B40" s="66" t="s">
        <v>2199</v>
      </c>
      <c r="C40" s="66" t="s">
        <v>2200</v>
      </c>
      <c r="D40" s="66" t="s">
        <v>2201</v>
      </c>
      <c r="E40" s="57">
        <v>7.03</v>
      </c>
      <c r="F40" s="57">
        <v>7.0247000000000002</v>
      </c>
      <c r="G40" s="68" t="s">
        <v>13</v>
      </c>
      <c r="H40" s="57">
        <v>7.03</v>
      </c>
      <c r="I40" t="s">
        <v>85</v>
      </c>
      <c r="J40" t="s">
        <v>100</v>
      </c>
      <c r="K40">
        <v>1000</v>
      </c>
      <c r="L40" s="5">
        <f t="shared" si="0"/>
        <v>7030</v>
      </c>
      <c r="M40">
        <v>2035</v>
      </c>
    </row>
    <row r="41" spans="1:13" x14ac:dyDescent="0.25">
      <c r="A41" s="74" t="s">
        <v>2192</v>
      </c>
      <c r="B41" s="66" t="s">
        <v>2202</v>
      </c>
      <c r="C41" s="66" t="s">
        <v>2203</v>
      </c>
      <c r="D41" s="66" t="s">
        <v>2201</v>
      </c>
      <c r="E41" s="57">
        <v>7.13</v>
      </c>
      <c r="F41" s="57">
        <v>7.0972999999999997</v>
      </c>
      <c r="G41" s="68" t="s">
        <v>13</v>
      </c>
      <c r="H41" s="57">
        <v>7.13</v>
      </c>
      <c r="I41" t="s">
        <v>88</v>
      </c>
      <c r="J41" t="s">
        <v>103</v>
      </c>
      <c r="K41">
        <v>1500</v>
      </c>
      <c r="L41" s="5">
        <f t="shared" si="0"/>
        <v>10695</v>
      </c>
      <c r="M41">
        <v>2035</v>
      </c>
    </row>
    <row r="42" spans="1:13" x14ac:dyDescent="0.25">
      <c r="A42" s="74" t="s">
        <v>2192</v>
      </c>
      <c r="B42" s="66" t="s">
        <v>2204</v>
      </c>
      <c r="C42" s="66" t="s">
        <v>2205</v>
      </c>
      <c r="D42" s="66" t="s">
        <v>2206</v>
      </c>
      <c r="E42" s="57">
        <v>7.12</v>
      </c>
      <c r="F42" s="57">
        <v>7.1036000000000001</v>
      </c>
      <c r="G42" s="68" t="s">
        <v>13</v>
      </c>
      <c r="H42" s="57">
        <v>7.12</v>
      </c>
      <c r="I42" t="s">
        <v>90</v>
      </c>
      <c r="J42" t="s">
        <v>99</v>
      </c>
      <c r="K42">
        <v>1000</v>
      </c>
      <c r="L42" s="5">
        <f t="shared" si="0"/>
        <v>7120</v>
      </c>
      <c r="M42">
        <v>2037</v>
      </c>
    </row>
    <row r="43" spans="1:13" x14ac:dyDescent="0.25">
      <c r="A43" s="74" t="s">
        <v>2192</v>
      </c>
      <c r="B43" s="66" t="s">
        <v>2207</v>
      </c>
      <c r="C43" s="66" t="s">
        <v>2208</v>
      </c>
      <c r="D43" s="66" t="s">
        <v>2209</v>
      </c>
      <c r="E43" s="57">
        <v>7.14</v>
      </c>
      <c r="F43" s="57">
        <v>7.1147</v>
      </c>
      <c r="G43" s="68" t="s">
        <v>13</v>
      </c>
      <c r="H43" s="57">
        <v>7.14</v>
      </c>
      <c r="I43" t="s">
        <v>95</v>
      </c>
      <c r="J43" t="s">
        <v>105</v>
      </c>
      <c r="K43">
        <v>2000</v>
      </c>
      <c r="L43" s="5">
        <f t="shared" si="0"/>
        <v>14280</v>
      </c>
      <c r="M43">
        <v>2038</v>
      </c>
    </row>
    <row r="44" spans="1:13" x14ac:dyDescent="0.25">
      <c r="A44" s="74" t="s">
        <v>2192</v>
      </c>
      <c r="B44" s="66" t="s">
        <v>2210</v>
      </c>
      <c r="C44" s="66" t="s">
        <v>2211</v>
      </c>
      <c r="D44" s="66" t="s">
        <v>2212</v>
      </c>
      <c r="E44" s="57">
        <v>7.13</v>
      </c>
      <c r="F44" s="57">
        <v>7.1224999999999996</v>
      </c>
      <c r="G44" s="68" t="s">
        <v>13</v>
      </c>
      <c r="H44" s="57">
        <v>7.13</v>
      </c>
      <c r="I44" t="s">
        <v>87</v>
      </c>
      <c r="J44" t="s">
        <v>101</v>
      </c>
      <c r="K44">
        <v>2000</v>
      </c>
      <c r="L44" s="5">
        <f t="shared" si="0"/>
        <v>14260</v>
      </c>
      <c r="M44">
        <v>2041</v>
      </c>
    </row>
    <row r="45" spans="1:13" x14ac:dyDescent="0.25">
      <c r="A45" s="74" t="s">
        <v>2192</v>
      </c>
      <c r="B45" s="66" t="s">
        <v>2213</v>
      </c>
      <c r="C45" s="66" t="s">
        <v>2214</v>
      </c>
      <c r="D45" s="66" t="s">
        <v>2215</v>
      </c>
      <c r="E45" s="57">
        <v>7.13</v>
      </c>
      <c r="F45" s="57">
        <v>7.1148999999999996</v>
      </c>
      <c r="G45" s="68" t="s">
        <v>13</v>
      </c>
      <c r="H45" s="57">
        <v>7.13</v>
      </c>
      <c r="I45" t="s">
        <v>187</v>
      </c>
      <c r="J45" t="s">
        <v>969</v>
      </c>
      <c r="K45">
        <v>2000</v>
      </c>
      <c r="L45" s="5">
        <f t="shared" si="0"/>
        <v>14260</v>
      </c>
      <c r="M45">
        <v>2042</v>
      </c>
    </row>
    <row r="46" spans="1:13" x14ac:dyDescent="0.25">
      <c r="A46" s="74" t="s">
        <v>2192</v>
      </c>
      <c r="B46" s="66" t="s">
        <v>2216</v>
      </c>
      <c r="C46" s="66" t="s">
        <v>2217</v>
      </c>
      <c r="D46" s="66" t="s">
        <v>2218</v>
      </c>
      <c r="E46" s="57">
        <v>7.13</v>
      </c>
      <c r="F46" s="57">
        <v>7.1261000000000001</v>
      </c>
      <c r="G46" s="68" t="s">
        <v>13</v>
      </c>
      <c r="H46" s="57">
        <v>7.13</v>
      </c>
      <c r="I46" t="s">
        <v>187</v>
      </c>
      <c r="J46" t="s">
        <v>969</v>
      </c>
      <c r="K46">
        <v>1500</v>
      </c>
      <c r="L46" s="5">
        <f t="shared" si="0"/>
        <v>10695</v>
      </c>
      <c r="M46">
        <v>2044</v>
      </c>
    </row>
    <row r="47" spans="1:13" x14ac:dyDescent="0.25">
      <c r="A47" s="74" t="s">
        <v>2192</v>
      </c>
      <c r="B47" s="66" t="s">
        <v>2219</v>
      </c>
      <c r="C47" s="66" t="s">
        <v>2220</v>
      </c>
      <c r="D47" s="66" t="s">
        <v>2221</v>
      </c>
      <c r="E47" s="57">
        <v>7.11</v>
      </c>
      <c r="F47" s="57">
        <v>7.11</v>
      </c>
      <c r="G47" s="68" t="s">
        <v>13</v>
      </c>
      <c r="H47" s="57">
        <v>7.11</v>
      </c>
      <c r="I47" t="s">
        <v>91</v>
      </c>
      <c r="J47" t="s">
        <v>104</v>
      </c>
      <c r="K47">
        <v>500</v>
      </c>
      <c r="L47" s="5">
        <f t="shared" si="0"/>
        <v>3555</v>
      </c>
      <c r="M47">
        <v>2045</v>
      </c>
    </row>
    <row r="48" spans="1:13" x14ac:dyDescent="0.25">
      <c r="A48" s="74" t="s">
        <v>2192</v>
      </c>
      <c r="B48" s="66" t="s">
        <v>2222</v>
      </c>
      <c r="C48" s="66" t="s">
        <v>2223</v>
      </c>
      <c r="D48" s="66" t="s">
        <v>2221</v>
      </c>
      <c r="E48" s="57">
        <v>7.11</v>
      </c>
      <c r="F48" s="57">
        <v>7.11</v>
      </c>
      <c r="G48" s="68" t="s">
        <v>13</v>
      </c>
      <c r="H48" s="57">
        <v>7.11</v>
      </c>
      <c r="I48" t="s">
        <v>90</v>
      </c>
      <c r="J48" t="s">
        <v>99</v>
      </c>
      <c r="K48">
        <v>1000</v>
      </c>
      <c r="L48" s="5">
        <f t="shared" si="0"/>
        <v>7110</v>
      </c>
      <c r="M48">
        <v>2045</v>
      </c>
    </row>
    <row r="49" spans="1:13" x14ac:dyDescent="0.25">
      <c r="A49" s="74" t="s">
        <v>2192</v>
      </c>
      <c r="B49" s="66" t="s">
        <v>2224</v>
      </c>
      <c r="C49" s="66" t="s">
        <v>2225</v>
      </c>
      <c r="D49" s="66" t="s">
        <v>2221</v>
      </c>
      <c r="E49" s="57">
        <v>7.11</v>
      </c>
      <c r="F49" s="57">
        <v>7.1078999999999999</v>
      </c>
      <c r="G49" s="68" t="s">
        <v>13</v>
      </c>
      <c r="H49" s="57">
        <v>7.11</v>
      </c>
      <c r="I49" t="s">
        <v>92</v>
      </c>
      <c r="J49" t="s">
        <v>110</v>
      </c>
      <c r="K49">
        <v>2000</v>
      </c>
      <c r="L49" s="5">
        <f t="shared" si="0"/>
        <v>14220</v>
      </c>
      <c r="M49">
        <v>2045</v>
      </c>
    </row>
    <row r="50" spans="1:13" x14ac:dyDescent="0.25">
      <c r="A50" s="74" t="s">
        <v>2192</v>
      </c>
      <c r="B50" s="66" t="s">
        <v>2226</v>
      </c>
      <c r="C50" s="66" t="s">
        <v>2227</v>
      </c>
      <c r="D50" s="66" t="s">
        <v>2221</v>
      </c>
      <c r="E50" s="57">
        <v>7.12</v>
      </c>
      <c r="F50" s="57">
        <v>7.12</v>
      </c>
      <c r="G50" s="68" t="s">
        <v>13</v>
      </c>
      <c r="H50" s="57">
        <v>7.12</v>
      </c>
      <c r="I50" t="s">
        <v>89</v>
      </c>
      <c r="J50" t="s">
        <v>102</v>
      </c>
      <c r="K50">
        <v>1400</v>
      </c>
      <c r="L50" s="5">
        <f t="shared" si="0"/>
        <v>9968</v>
      </c>
      <c r="M50">
        <v>2045</v>
      </c>
    </row>
    <row r="51" spans="1:13" x14ac:dyDescent="0.25">
      <c r="A51" s="74" t="s">
        <v>2192</v>
      </c>
      <c r="B51" s="66" t="s">
        <v>2228</v>
      </c>
      <c r="C51" s="66" t="s">
        <v>2229</v>
      </c>
      <c r="D51" s="66" t="s">
        <v>2230</v>
      </c>
      <c r="E51" s="57">
        <v>7.11</v>
      </c>
      <c r="F51" s="57">
        <v>7.1097999999999999</v>
      </c>
      <c r="G51" s="68" t="s">
        <v>13</v>
      </c>
      <c r="H51" s="57">
        <v>7.11</v>
      </c>
      <c r="I51" t="s">
        <v>150</v>
      </c>
      <c r="J51" t="s">
        <v>968</v>
      </c>
      <c r="K51">
        <v>1000</v>
      </c>
      <c r="L51" s="5">
        <f t="shared" si="0"/>
        <v>7110</v>
      </c>
      <c r="M51">
        <v>2047</v>
      </c>
    </row>
    <row r="52" spans="1:13" x14ac:dyDescent="0.25">
      <c r="A52" s="74" t="s">
        <v>2192</v>
      </c>
      <c r="B52" s="66" t="s">
        <v>2231</v>
      </c>
      <c r="C52" s="66" t="s">
        <v>2232</v>
      </c>
      <c r="D52" s="66" t="s">
        <v>2233</v>
      </c>
      <c r="E52" s="57">
        <v>7.08</v>
      </c>
      <c r="F52" s="57">
        <v>7.08</v>
      </c>
      <c r="G52" s="68" t="s">
        <v>13</v>
      </c>
      <c r="H52" s="57">
        <v>7.08</v>
      </c>
      <c r="I52" t="s">
        <v>150</v>
      </c>
      <c r="J52" t="s">
        <v>968</v>
      </c>
      <c r="K52">
        <v>1000</v>
      </c>
      <c r="L52" s="5">
        <f t="shared" si="0"/>
        <v>7080</v>
      </c>
      <c r="M52">
        <v>2049</v>
      </c>
    </row>
    <row r="53" spans="1:13" x14ac:dyDescent="0.25">
      <c r="A53" s="74" t="s">
        <v>2192</v>
      </c>
      <c r="B53" s="66" t="s">
        <v>2234</v>
      </c>
      <c r="C53" s="66" t="s">
        <v>2235</v>
      </c>
      <c r="D53" s="66" t="s">
        <v>2236</v>
      </c>
      <c r="E53" s="57">
        <v>7.1</v>
      </c>
      <c r="F53" s="57">
        <v>7.0948000000000002</v>
      </c>
      <c r="G53" s="68" t="s">
        <v>13</v>
      </c>
      <c r="H53" s="57">
        <v>7.1</v>
      </c>
      <c r="I53" t="s">
        <v>88</v>
      </c>
      <c r="J53" t="s">
        <v>103</v>
      </c>
      <c r="K53">
        <v>1000</v>
      </c>
      <c r="L53" s="5">
        <f t="shared" si="0"/>
        <v>7100</v>
      </c>
      <c r="M53">
        <v>2050</v>
      </c>
    </row>
    <row r="54" spans="1:13" x14ac:dyDescent="0.25">
      <c r="A54" s="74" t="s">
        <v>2192</v>
      </c>
      <c r="B54" s="66" t="s">
        <v>2237</v>
      </c>
      <c r="C54" s="66" t="s">
        <v>2238</v>
      </c>
      <c r="D54" s="66" t="s">
        <v>2236</v>
      </c>
      <c r="E54" s="57">
        <v>7.1</v>
      </c>
      <c r="F54" s="57">
        <v>7.0961999999999996</v>
      </c>
      <c r="G54" s="68" t="s">
        <v>13</v>
      </c>
      <c r="H54" s="57">
        <v>7.1</v>
      </c>
      <c r="I54" t="s">
        <v>150</v>
      </c>
      <c r="J54" t="s">
        <v>968</v>
      </c>
      <c r="K54">
        <v>800</v>
      </c>
      <c r="L54" s="5">
        <f t="shared" si="0"/>
        <v>5680</v>
      </c>
      <c r="M54">
        <v>2050</v>
      </c>
    </row>
    <row r="55" spans="1:13" x14ac:dyDescent="0.25">
      <c r="A55" s="74" t="s">
        <v>2192</v>
      </c>
      <c r="B55" s="66" t="s">
        <v>2239</v>
      </c>
      <c r="C55" s="66" t="s">
        <v>2240</v>
      </c>
      <c r="D55" s="66" t="s">
        <v>2241</v>
      </c>
      <c r="E55" s="57">
        <v>7.1</v>
      </c>
      <c r="F55" s="57">
        <v>7.0949999999999998</v>
      </c>
      <c r="G55" s="68" t="s">
        <v>13</v>
      </c>
      <c r="H55" s="57">
        <v>7.1</v>
      </c>
      <c r="I55" t="s">
        <v>88</v>
      </c>
      <c r="J55" t="s">
        <v>103</v>
      </c>
      <c r="K55">
        <v>1000</v>
      </c>
      <c r="L55" s="5">
        <f t="shared" si="0"/>
        <v>7100</v>
      </c>
      <c r="M55">
        <v>2051</v>
      </c>
    </row>
    <row r="56" spans="1:13" x14ac:dyDescent="0.25">
      <c r="A56" s="74" t="s">
        <v>2192</v>
      </c>
      <c r="B56" s="66" t="s">
        <v>2242</v>
      </c>
      <c r="C56" s="66" t="s">
        <v>2243</v>
      </c>
      <c r="D56" s="66" t="s">
        <v>2244</v>
      </c>
      <c r="E56" s="57">
        <v>7.08</v>
      </c>
      <c r="F56" s="57">
        <v>7.08</v>
      </c>
      <c r="G56" s="68" t="s">
        <v>13</v>
      </c>
      <c r="H56" s="57">
        <v>7.08</v>
      </c>
      <c r="I56" t="s">
        <v>97</v>
      </c>
      <c r="J56" t="s">
        <v>106</v>
      </c>
      <c r="K56">
        <v>300</v>
      </c>
      <c r="L56" s="5">
        <f t="shared" si="0"/>
        <v>2124</v>
      </c>
      <c r="M56">
        <v>2055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FF0B-26B1-4ACD-8361-8C7A759E127B}">
  <dimension ref="A1:J21"/>
  <sheetViews>
    <sheetView workbookViewId="0">
      <selection sqref="A1:J1"/>
    </sheetView>
  </sheetViews>
  <sheetFormatPr defaultRowHeight="15" x14ac:dyDescent="0.25"/>
  <cols>
    <col min="1" max="1" width="20.28515625" customWidth="1"/>
    <col min="2" max="2" width="17.7109375" customWidth="1"/>
    <col min="3" max="3" width="24.85546875" customWidth="1"/>
    <col min="4" max="4" width="17.7109375" customWidth="1"/>
    <col min="5" max="5" width="27" customWidth="1"/>
    <col min="6" max="6" width="17.7109375" customWidth="1"/>
    <col min="7" max="7" width="24.85546875" customWidth="1"/>
    <col min="8" max="8" width="17.7109375" customWidth="1"/>
    <col min="9" max="9" width="24.85546875" customWidth="1"/>
    <col min="10" max="10" width="20.7109375" customWidth="1"/>
  </cols>
  <sheetData>
    <row r="1" spans="1:10" ht="15" customHeight="1" x14ac:dyDescent="0.25">
      <c r="A1" s="142" t="s">
        <v>115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x14ac:dyDescent="0.25">
      <c r="A2" s="141" t="s">
        <v>112</v>
      </c>
      <c r="B2" s="143">
        <v>45664</v>
      </c>
      <c r="C2" s="143"/>
      <c r="D2" s="143">
        <v>45671</v>
      </c>
      <c r="E2" s="143"/>
      <c r="F2" s="143">
        <v>45678</v>
      </c>
      <c r="G2" s="143"/>
      <c r="H2" s="143">
        <v>45685</v>
      </c>
      <c r="I2" s="143"/>
      <c r="J2" s="140" t="s">
        <v>111</v>
      </c>
    </row>
    <row r="3" spans="1:10" ht="15" customHeight="1" x14ac:dyDescent="0.25">
      <c r="A3" s="141"/>
      <c r="B3" s="141" t="s">
        <v>5</v>
      </c>
      <c r="C3" s="140" t="s">
        <v>970</v>
      </c>
      <c r="D3" s="141" t="s">
        <v>5</v>
      </c>
      <c r="E3" s="140" t="s">
        <v>970</v>
      </c>
      <c r="F3" s="141" t="s">
        <v>5</v>
      </c>
      <c r="G3" s="140" t="s">
        <v>970</v>
      </c>
      <c r="H3" s="141" t="s">
        <v>5</v>
      </c>
      <c r="I3" s="140" t="s">
        <v>970</v>
      </c>
      <c r="J3" s="140"/>
    </row>
    <row r="4" spans="1:10" x14ac:dyDescent="0.25">
      <c r="A4" s="141"/>
      <c r="B4" s="141"/>
      <c r="C4" s="140"/>
      <c r="D4" s="141"/>
      <c r="E4" s="140"/>
      <c r="F4" s="141"/>
      <c r="G4" s="140"/>
      <c r="H4" s="141"/>
      <c r="I4" s="140"/>
      <c r="J4" s="140"/>
    </row>
    <row r="5" spans="1:10" x14ac:dyDescent="0.25">
      <c r="A5" s="86" t="s">
        <v>104</v>
      </c>
      <c r="B5" s="87">
        <v>7.15</v>
      </c>
      <c r="C5" s="87">
        <v>500</v>
      </c>
      <c r="D5" s="87"/>
      <c r="E5" s="87"/>
      <c r="F5" s="87"/>
      <c r="G5" s="87"/>
      <c r="H5" s="87">
        <v>7.11</v>
      </c>
      <c r="I5" s="87">
        <v>500</v>
      </c>
      <c r="J5" s="87">
        <v>1000</v>
      </c>
    </row>
    <row r="6" spans="1:10" x14ac:dyDescent="0.25">
      <c r="A6" s="86" t="s">
        <v>99</v>
      </c>
      <c r="B6" s="87">
        <v>7.15</v>
      </c>
      <c r="C6" s="87">
        <v>2000</v>
      </c>
      <c r="D6" s="87">
        <v>7.22</v>
      </c>
      <c r="E6" s="87">
        <v>2000</v>
      </c>
      <c r="F6" s="87">
        <v>7.1449999999999996</v>
      </c>
      <c r="G6" s="87">
        <v>2000</v>
      </c>
      <c r="H6" s="87">
        <v>7.1150000000000002</v>
      </c>
      <c r="I6" s="87">
        <v>2000</v>
      </c>
      <c r="J6" s="87">
        <v>8000</v>
      </c>
    </row>
    <row r="7" spans="1:10" x14ac:dyDescent="0.25">
      <c r="A7" s="86" t="s">
        <v>100</v>
      </c>
      <c r="B7" s="87">
        <v>7.0449999999999999</v>
      </c>
      <c r="C7" s="87">
        <v>2000</v>
      </c>
      <c r="D7" s="87">
        <v>7.22</v>
      </c>
      <c r="E7" s="87">
        <v>2000</v>
      </c>
      <c r="F7" s="87">
        <v>7.12</v>
      </c>
      <c r="G7" s="87">
        <v>1000</v>
      </c>
      <c r="H7" s="87">
        <v>7.04</v>
      </c>
      <c r="I7" s="87">
        <v>2000</v>
      </c>
      <c r="J7" s="87">
        <v>7000</v>
      </c>
    </row>
    <row r="8" spans="1:10" x14ac:dyDescent="0.25">
      <c r="A8" s="86" t="s">
        <v>105</v>
      </c>
      <c r="B8" s="87">
        <v>7.15</v>
      </c>
      <c r="C8" s="87">
        <v>1000</v>
      </c>
      <c r="D8" s="87">
        <v>7.22</v>
      </c>
      <c r="E8" s="87">
        <v>1000</v>
      </c>
      <c r="F8" s="87">
        <v>7.14</v>
      </c>
      <c r="G8" s="87">
        <v>1000</v>
      </c>
      <c r="H8" s="87">
        <v>7.14</v>
      </c>
      <c r="I8" s="87">
        <v>2000</v>
      </c>
      <c r="J8" s="87">
        <v>5000</v>
      </c>
    </row>
    <row r="9" spans="1:10" x14ac:dyDescent="0.25">
      <c r="A9" s="86" t="s">
        <v>106</v>
      </c>
      <c r="B9" s="87"/>
      <c r="C9" s="87"/>
      <c r="D9" s="87">
        <v>7.2</v>
      </c>
      <c r="E9" s="87">
        <v>300</v>
      </c>
      <c r="F9" s="87"/>
      <c r="G9" s="87"/>
      <c r="H9" s="87">
        <v>7.08</v>
      </c>
      <c r="I9" s="87">
        <v>300</v>
      </c>
      <c r="J9" s="87">
        <v>600</v>
      </c>
    </row>
    <row r="10" spans="1:10" x14ac:dyDescent="0.25">
      <c r="A10" s="86" t="s">
        <v>101</v>
      </c>
      <c r="B10" s="87">
        <v>7.1</v>
      </c>
      <c r="C10" s="87">
        <v>4000</v>
      </c>
      <c r="D10" s="87">
        <v>7.22</v>
      </c>
      <c r="E10" s="87">
        <v>2000</v>
      </c>
      <c r="F10" s="87">
        <v>7.15</v>
      </c>
      <c r="G10" s="87">
        <v>2000</v>
      </c>
      <c r="H10" s="87">
        <v>7.13</v>
      </c>
      <c r="I10" s="87">
        <v>2000</v>
      </c>
      <c r="J10" s="87">
        <v>10000</v>
      </c>
    </row>
    <row r="11" spans="1:10" x14ac:dyDescent="0.25">
      <c r="A11" s="86" t="s">
        <v>107</v>
      </c>
      <c r="B11" s="87"/>
      <c r="C11" s="87"/>
      <c r="D11" s="87">
        <v>7.24</v>
      </c>
      <c r="E11" s="87">
        <v>2500</v>
      </c>
      <c r="F11" s="87">
        <v>7.14</v>
      </c>
      <c r="G11" s="87">
        <v>1500</v>
      </c>
      <c r="H11" s="87"/>
      <c r="I11" s="87"/>
      <c r="J11" s="87">
        <v>4000</v>
      </c>
    </row>
    <row r="12" spans="1:10" x14ac:dyDescent="0.25">
      <c r="A12" s="86" t="s">
        <v>108</v>
      </c>
      <c r="B12" s="87">
        <v>7.125</v>
      </c>
      <c r="C12" s="87">
        <v>4000</v>
      </c>
      <c r="D12" s="87">
        <v>7.2350000000000003</v>
      </c>
      <c r="E12" s="87">
        <v>5000</v>
      </c>
      <c r="F12" s="87"/>
      <c r="G12" s="87"/>
      <c r="H12" s="87"/>
      <c r="I12" s="87"/>
      <c r="J12" s="87">
        <v>9000</v>
      </c>
    </row>
    <row r="13" spans="1:10" x14ac:dyDescent="0.25">
      <c r="A13" s="86" t="s">
        <v>966</v>
      </c>
      <c r="B13" s="87"/>
      <c r="C13" s="87"/>
      <c r="D13" s="87">
        <v>7.23</v>
      </c>
      <c r="E13" s="87">
        <v>119</v>
      </c>
      <c r="F13" s="87"/>
      <c r="G13" s="87"/>
      <c r="H13" s="87"/>
      <c r="I13" s="87"/>
      <c r="J13" s="87">
        <v>119</v>
      </c>
    </row>
    <row r="14" spans="1:10" x14ac:dyDescent="0.25">
      <c r="A14" s="86" t="s">
        <v>1029</v>
      </c>
      <c r="B14" s="87"/>
      <c r="C14" s="87"/>
      <c r="D14" s="87"/>
      <c r="E14" s="87"/>
      <c r="F14" s="87"/>
      <c r="G14" s="87"/>
      <c r="H14" s="87">
        <v>7.03</v>
      </c>
      <c r="I14" s="87">
        <v>1000</v>
      </c>
      <c r="J14" s="87">
        <v>1000</v>
      </c>
    </row>
    <row r="15" spans="1:10" x14ac:dyDescent="0.25">
      <c r="A15" s="86" t="s">
        <v>102</v>
      </c>
      <c r="B15" s="87"/>
      <c r="C15" s="87"/>
      <c r="D15" s="87">
        <v>7.23</v>
      </c>
      <c r="E15" s="87">
        <v>2000</v>
      </c>
      <c r="F15" s="87"/>
      <c r="G15" s="87"/>
      <c r="H15" s="87">
        <v>7.12</v>
      </c>
      <c r="I15" s="87">
        <v>1400</v>
      </c>
      <c r="J15" s="87">
        <v>3400</v>
      </c>
    </row>
    <row r="16" spans="1:10" x14ac:dyDescent="0.25">
      <c r="A16" s="86" t="s">
        <v>103</v>
      </c>
      <c r="B16" s="87"/>
      <c r="C16" s="87"/>
      <c r="D16" s="87"/>
      <c r="E16" s="87"/>
      <c r="F16" s="87"/>
      <c r="G16" s="87"/>
      <c r="H16" s="87">
        <v>7.112857142857143</v>
      </c>
      <c r="I16" s="87">
        <v>3500</v>
      </c>
      <c r="J16" s="87">
        <v>3500</v>
      </c>
    </row>
    <row r="17" spans="1:10" x14ac:dyDescent="0.25">
      <c r="A17" s="86" t="s">
        <v>110</v>
      </c>
      <c r="B17" s="87">
        <v>7.11</v>
      </c>
      <c r="C17" s="87">
        <v>2000</v>
      </c>
      <c r="D17" s="87">
        <v>7.22</v>
      </c>
      <c r="E17" s="87">
        <v>1000</v>
      </c>
      <c r="F17" s="87">
        <v>7.13</v>
      </c>
      <c r="G17" s="87">
        <v>3000</v>
      </c>
      <c r="H17" s="87">
        <v>7.11</v>
      </c>
      <c r="I17" s="87">
        <v>2000</v>
      </c>
      <c r="J17" s="87">
        <v>8000</v>
      </c>
    </row>
    <row r="18" spans="1:10" x14ac:dyDescent="0.25">
      <c r="A18" s="86" t="s">
        <v>968</v>
      </c>
      <c r="B18" s="87">
        <v>7.12</v>
      </c>
      <c r="C18" s="87">
        <v>3000</v>
      </c>
      <c r="D18" s="87"/>
      <c r="E18" s="87"/>
      <c r="F18" s="87"/>
      <c r="G18" s="87"/>
      <c r="H18" s="87">
        <v>7.0964285714285715</v>
      </c>
      <c r="I18" s="87">
        <v>2800</v>
      </c>
      <c r="J18" s="87">
        <v>5800</v>
      </c>
    </row>
    <row r="19" spans="1:10" x14ac:dyDescent="0.25">
      <c r="A19" s="86" t="s">
        <v>973</v>
      </c>
      <c r="B19" s="87">
        <v>7.13</v>
      </c>
      <c r="C19" s="87">
        <v>1000</v>
      </c>
      <c r="D19" s="87"/>
      <c r="E19" s="87"/>
      <c r="F19" s="87"/>
      <c r="G19" s="87"/>
      <c r="H19" s="87"/>
      <c r="I19" s="87"/>
      <c r="J19" s="87">
        <v>1000</v>
      </c>
    </row>
    <row r="20" spans="1:10" ht="15.75" thickBot="1" x14ac:dyDescent="0.3">
      <c r="A20" s="86" t="s">
        <v>969</v>
      </c>
      <c r="B20" s="87"/>
      <c r="C20" s="87"/>
      <c r="D20" s="87"/>
      <c r="E20" s="87"/>
      <c r="F20" s="87"/>
      <c r="G20" s="87"/>
      <c r="H20" s="87">
        <v>7.13</v>
      </c>
      <c r="I20" s="87">
        <v>3500</v>
      </c>
      <c r="J20" s="87">
        <v>3500</v>
      </c>
    </row>
    <row r="21" spans="1:10" ht="15.75" thickBot="1" x14ac:dyDescent="0.3">
      <c r="A21" s="88" t="s">
        <v>113</v>
      </c>
      <c r="B21" s="87"/>
      <c r="C21" s="88">
        <v>19500</v>
      </c>
      <c r="D21" s="89"/>
      <c r="E21" s="88">
        <v>17919</v>
      </c>
      <c r="F21" s="89"/>
      <c r="G21" s="88">
        <v>10500</v>
      </c>
      <c r="H21" s="89"/>
      <c r="I21" s="88">
        <v>23000</v>
      </c>
      <c r="J21" s="90">
        <v>70919</v>
      </c>
    </row>
  </sheetData>
  <mergeCells count="15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6900-F011-45A7-9A65-4585AF5FC715}">
  <dimension ref="A1:M78"/>
  <sheetViews>
    <sheetView workbookViewId="0"/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24">
        <v>45694</v>
      </c>
      <c r="B2" s="15" t="s">
        <v>240</v>
      </c>
      <c r="C2" s="15" t="s">
        <v>241</v>
      </c>
      <c r="D2" s="15" t="s">
        <v>242</v>
      </c>
      <c r="E2" s="20">
        <v>7.25</v>
      </c>
      <c r="F2" s="4">
        <v>7.2397999999999998</v>
      </c>
      <c r="G2" s="17" t="s">
        <v>13</v>
      </c>
      <c r="H2" s="16">
        <v>7.25</v>
      </c>
      <c r="I2" s="5" t="s">
        <v>85</v>
      </c>
      <c r="J2" s="5" t="e">
        <f>VLOOKUP(I2,#REF!,2,FALSE)</f>
        <v>#REF!</v>
      </c>
      <c r="K2" s="21">
        <v>1000</v>
      </c>
      <c r="L2" s="5">
        <f>H2*K2</f>
        <v>7250</v>
      </c>
      <c r="M2" s="5">
        <f t="shared" ref="M2:M65" si="0">YEAR(D2)</f>
        <v>2026</v>
      </c>
    </row>
    <row r="3" spans="1:13" x14ac:dyDescent="0.25">
      <c r="A3" s="24">
        <v>45694</v>
      </c>
      <c r="B3" s="15" t="s">
        <v>243</v>
      </c>
      <c r="C3" s="15" t="s">
        <v>244</v>
      </c>
      <c r="D3" s="15" t="s">
        <v>245</v>
      </c>
      <c r="E3" s="20">
        <v>7.39</v>
      </c>
      <c r="F3" s="4">
        <v>7.3796999999999997</v>
      </c>
      <c r="G3" s="17" t="s">
        <v>13</v>
      </c>
      <c r="H3" s="16">
        <v>7.39</v>
      </c>
      <c r="I3" s="5" t="s">
        <v>86</v>
      </c>
      <c r="J3" s="5" t="e">
        <f>VLOOKUP(I3,#REF!,2,FALSE)</f>
        <v>#REF!</v>
      </c>
      <c r="K3" s="21">
        <v>1000</v>
      </c>
      <c r="L3" s="5">
        <f t="shared" ref="L3:L67" si="1">H3*K3</f>
        <v>7390</v>
      </c>
      <c r="M3" s="5">
        <f t="shared" si="0"/>
        <v>2029</v>
      </c>
    </row>
    <row r="4" spans="1:13" x14ac:dyDescent="0.25">
      <c r="A4" s="24">
        <v>45694</v>
      </c>
      <c r="B4" s="15" t="s">
        <v>246</v>
      </c>
      <c r="C4" s="15" t="s">
        <v>247</v>
      </c>
      <c r="D4" s="15" t="s">
        <v>248</v>
      </c>
      <c r="E4" s="20">
        <v>7.42</v>
      </c>
      <c r="F4" s="4">
        <v>7.4123999999999999</v>
      </c>
      <c r="G4" s="17" t="s">
        <v>13</v>
      </c>
      <c r="H4" s="16">
        <v>7.42</v>
      </c>
      <c r="I4" s="5" t="s">
        <v>85</v>
      </c>
      <c r="J4" s="5" t="e">
        <f>VLOOKUP(I4,#REF!,2,FALSE)</f>
        <v>#REF!</v>
      </c>
      <c r="K4" s="21">
        <v>1000</v>
      </c>
      <c r="L4" s="5">
        <f t="shared" si="1"/>
        <v>7420</v>
      </c>
      <c r="M4" s="5">
        <f t="shared" si="0"/>
        <v>2031</v>
      </c>
    </row>
    <row r="5" spans="1:13" x14ac:dyDescent="0.25">
      <c r="A5" s="24">
        <v>45694</v>
      </c>
      <c r="B5" s="15" t="s">
        <v>249</v>
      </c>
      <c r="C5" s="15" t="s">
        <v>250</v>
      </c>
      <c r="D5" s="15" t="s">
        <v>251</v>
      </c>
      <c r="E5" s="20">
        <v>7.51</v>
      </c>
      <c r="F5" s="4">
        <v>7.4897999999999998</v>
      </c>
      <c r="G5" s="17" t="s">
        <v>13</v>
      </c>
      <c r="H5" s="16">
        <v>7.51</v>
      </c>
      <c r="I5" s="5" t="s">
        <v>148</v>
      </c>
      <c r="J5" s="5" t="e">
        <f>VLOOKUP(I5,#REF!,2,FALSE)</f>
        <v>#REF!</v>
      </c>
      <c r="K5" s="21">
        <v>1000</v>
      </c>
      <c r="L5" s="5">
        <f t="shared" si="1"/>
        <v>7510</v>
      </c>
      <c r="M5" s="5">
        <f t="shared" si="0"/>
        <v>2032</v>
      </c>
    </row>
    <row r="6" spans="1:13" x14ac:dyDescent="0.25">
      <c r="A6" s="24">
        <v>45694</v>
      </c>
      <c r="B6" s="15" t="s">
        <v>252</v>
      </c>
      <c r="C6" s="15" t="s">
        <v>253</v>
      </c>
      <c r="D6" s="15" t="s">
        <v>254</v>
      </c>
      <c r="E6" s="20">
        <v>7.49</v>
      </c>
      <c r="F6" s="4">
        <v>7.4855999999999998</v>
      </c>
      <c r="G6" s="17" t="s">
        <v>13</v>
      </c>
      <c r="H6" s="16">
        <v>7.49</v>
      </c>
      <c r="I6" s="5" t="s">
        <v>442</v>
      </c>
      <c r="J6" s="5" t="e">
        <f>VLOOKUP(I6,#REF!,2,FALSE)</f>
        <v>#REF!</v>
      </c>
      <c r="K6" s="21">
        <v>3000</v>
      </c>
      <c r="L6" s="5">
        <f t="shared" si="1"/>
        <v>22470</v>
      </c>
      <c r="M6" s="5">
        <f t="shared" si="0"/>
        <v>2034</v>
      </c>
    </row>
    <row r="7" spans="1:13" x14ac:dyDescent="0.25">
      <c r="A7" s="24">
        <v>45694</v>
      </c>
      <c r="B7" s="15" t="s">
        <v>255</v>
      </c>
      <c r="C7" s="15" t="s">
        <v>256</v>
      </c>
      <c r="D7" s="15" t="s">
        <v>254</v>
      </c>
      <c r="E7" s="20">
        <v>7.51</v>
      </c>
      <c r="F7" s="4">
        <v>7.5016999999999996</v>
      </c>
      <c r="G7" s="17" t="s">
        <v>13</v>
      </c>
      <c r="H7" s="16">
        <v>7.51</v>
      </c>
      <c r="I7" s="5" t="s">
        <v>88</v>
      </c>
      <c r="J7" s="5" t="e">
        <f>VLOOKUP(I7,#REF!,2,FALSE)</f>
        <v>#REF!</v>
      </c>
      <c r="K7" s="21">
        <v>1500</v>
      </c>
      <c r="L7" s="5">
        <f t="shared" si="1"/>
        <v>11265</v>
      </c>
      <c r="M7" s="5">
        <f t="shared" si="0"/>
        <v>2034</v>
      </c>
    </row>
    <row r="8" spans="1:13" x14ac:dyDescent="0.25">
      <c r="A8" s="24">
        <v>45694</v>
      </c>
      <c r="B8" s="15" t="s">
        <v>257</v>
      </c>
      <c r="C8" s="15" t="s">
        <v>258</v>
      </c>
      <c r="D8" s="15" t="s">
        <v>254</v>
      </c>
      <c r="E8" s="20">
        <v>7.52</v>
      </c>
      <c r="F8" s="4">
        <v>7.5160999999999998</v>
      </c>
      <c r="G8" s="17" t="s">
        <v>13</v>
      </c>
      <c r="H8" s="16">
        <v>7.52</v>
      </c>
      <c r="I8" s="5" t="s">
        <v>91</v>
      </c>
      <c r="J8" s="5" t="e">
        <f>VLOOKUP(I8,#REF!,2,FALSE)</f>
        <v>#REF!</v>
      </c>
      <c r="K8" s="21">
        <v>1000</v>
      </c>
      <c r="L8" s="5">
        <f t="shared" si="1"/>
        <v>7520</v>
      </c>
      <c r="M8" s="5">
        <f t="shared" si="0"/>
        <v>2034</v>
      </c>
    </row>
    <row r="9" spans="1:13" x14ac:dyDescent="0.25">
      <c r="A9" s="24">
        <v>45694</v>
      </c>
      <c r="B9" s="15" t="s">
        <v>259</v>
      </c>
      <c r="C9" s="15" t="s">
        <v>260</v>
      </c>
      <c r="D9" s="15" t="s">
        <v>261</v>
      </c>
      <c r="E9" s="20">
        <v>7.48</v>
      </c>
      <c r="F9" s="4">
        <v>7.4770000000000003</v>
      </c>
      <c r="G9" s="17" t="s">
        <v>13</v>
      </c>
      <c r="H9" s="16">
        <v>7.48</v>
      </c>
      <c r="I9" s="5" t="s">
        <v>93</v>
      </c>
      <c r="J9" s="5" t="e">
        <f>VLOOKUP(I9,#REF!,2,FALSE)</f>
        <v>#REF!</v>
      </c>
      <c r="K9" s="21">
        <v>2500</v>
      </c>
      <c r="L9" s="5">
        <f t="shared" si="1"/>
        <v>18700</v>
      </c>
      <c r="M9" s="5">
        <f t="shared" si="0"/>
        <v>2035</v>
      </c>
    </row>
    <row r="10" spans="1:13" x14ac:dyDescent="0.25">
      <c r="A10" s="24">
        <v>45694</v>
      </c>
      <c r="B10" s="15" t="s">
        <v>262</v>
      </c>
      <c r="C10" s="15" t="s">
        <v>263</v>
      </c>
      <c r="D10" s="15" t="s">
        <v>261</v>
      </c>
      <c r="E10" s="20">
        <v>7.49</v>
      </c>
      <c r="F10" s="4">
        <v>7.4844999999999997</v>
      </c>
      <c r="G10" s="17" t="s">
        <v>13</v>
      </c>
      <c r="H10" s="16">
        <v>7.49</v>
      </c>
      <c r="I10" s="5" t="s">
        <v>150</v>
      </c>
      <c r="J10" s="5" t="e">
        <f>VLOOKUP(I10,#REF!,2,FALSE)</f>
        <v>#REF!</v>
      </c>
      <c r="K10" s="21">
        <v>1000</v>
      </c>
      <c r="L10" s="5">
        <f t="shared" si="1"/>
        <v>7490</v>
      </c>
      <c r="M10" s="5">
        <f t="shared" si="0"/>
        <v>2035</v>
      </c>
    </row>
    <row r="11" spans="1:13" x14ac:dyDescent="0.25">
      <c r="A11" s="24">
        <v>45694</v>
      </c>
      <c r="B11" s="15" t="s">
        <v>264</v>
      </c>
      <c r="C11" s="15" t="s">
        <v>265</v>
      </c>
      <c r="D11" s="15" t="s">
        <v>266</v>
      </c>
      <c r="E11" s="20">
        <v>7.49</v>
      </c>
      <c r="F11" s="4">
        <v>7.49</v>
      </c>
      <c r="G11" s="17" t="s">
        <v>13</v>
      </c>
      <c r="H11" s="16">
        <v>7.49</v>
      </c>
      <c r="I11" s="5" t="s">
        <v>86</v>
      </c>
      <c r="J11" s="5" t="e">
        <f>VLOOKUP(I11,#REF!,2,FALSE)</f>
        <v>#REF!</v>
      </c>
      <c r="K11" s="21">
        <v>500</v>
      </c>
      <c r="L11" s="5">
        <f t="shared" si="1"/>
        <v>3745</v>
      </c>
      <c r="M11" s="5">
        <f t="shared" si="0"/>
        <v>2036</v>
      </c>
    </row>
    <row r="12" spans="1:13" x14ac:dyDescent="0.25">
      <c r="A12" s="24">
        <v>45694</v>
      </c>
      <c r="B12" s="15" t="s">
        <v>267</v>
      </c>
      <c r="C12" s="15" t="s">
        <v>268</v>
      </c>
      <c r="D12" s="15" t="s">
        <v>266</v>
      </c>
      <c r="E12" s="20">
        <v>7.49</v>
      </c>
      <c r="F12" s="4">
        <v>7.4847999999999999</v>
      </c>
      <c r="G12" s="17" t="s">
        <v>13</v>
      </c>
      <c r="H12" s="16">
        <v>7.49</v>
      </c>
      <c r="I12" s="5" t="s">
        <v>95</v>
      </c>
      <c r="J12" s="5" t="e">
        <f>VLOOKUP(I12,#REF!,2,FALSE)</f>
        <v>#REF!</v>
      </c>
      <c r="K12" s="21">
        <v>1000</v>
      </c>
      <c r="L12" s="5">
        <f t="shared" si="1"/>
        <v>7490</v>
      </c>
      <c r="M12" s="5">
        <f t="shared" si="0"/>
        <v>2036</v>
      </c>
    </row>
    <row r="13" spans="1:13" x14ac:dyDescent="0.25">
      <c r="A13" s="24">
        <v>45694</v>
      </c>
      <c r="B13" s="15" t="s">
        <v>269</v>
      </c>
      <c r="C13" s="15" t="s">
        <v>270</v>
      </c>
      <c r="D13" s="15" t="s">
        <v>266</v>
      </c>
      <c r="E13" s="20">
        <v>7.49</v>
      </c>
      <c r="F13" s="4">
        <v>7.4859999999999998</v>
      </c>
      <c r="G13" s="17" t="s">
        <v>13</v>
      </c>
      <c r="H13" s="16">
        <v>7.49</v>
      </c>
      <c r="I13" s="5" t="s">
        <v>93</v>
      </c>
      <c r="J13" s="5" t="e">
        <f>VLOOKUP(I13,#REF!,2,FALSE)</f>
        <v>#REF!</v>
      </c>
      <c r="K13" s="21">
        <v>2500</v>
      </c>
      <c r="L13" s="5">
        <f t="shared" si="1"/>
        <v>18725</v>
      </c>
      <c r="M13" s="5">
        <f t="shared" si="0"/>
        <v>2036</v>
      </c>
    </row>
    <row r="14" spans="1:13" x14ac:dyDescent="0.25">
      <c r="A14" s="24">
        <v>45694</v>
      </c>
      <c r="B14" s="15" t="s">
        <v>271</v>
      </c>
      <c r="C14" s="15" t="s">
        <v>272</v>
      </c>
      <c r="D14" s="15" t="s">
        <v>273</v>
      </c>
      <c r="E14" s="20">
        <v>7.49</v>
      </c>
      <c r="F14" s="4">
        <v>7.4775</v>
      </c>
      <c r="G14" s="17" t="s">
        <v>13</v>
      </c>
      <c r="H14" s="16">
        <v>7.49</v>
      </c>
      <c r="I14" s="5" t="s">
        <v>86</v>
      </c>
      <c r="J14" s="5" t="e">
        <f>VLOOKUP(I14,#REF!,2,FALSE)</f>
        <v>#REF!</v>
      </c>
      <c r="K14" s="21">
        <v>1000</v>
      </c>
      <c r="L14" s="5">
        <f t="shared" si="1"/>
        <v>7490</v>
      </c>
      <c r="M14" s="5">
        <f t="shared" si="0"/>
        <v>2039</v>
      </c>
    </row>
    <row r="15" spans="1:13" x14ac:dyDescent="0.25">
      <c r="A15" s="24">
        <v>45694</v>
      </c>
      <c r="B15" s="15" t="s">
        <v>274</v>
      </c>
      <c r="C15" s="15" t="s">
        <v>275</v>
      </c>
      <c r="D15" s="15" t="s">
        <v>273</v>
      </c>
      <c r="E15" s="20">
        <v>7.52</v>
      </c>
      <c r="F15" s="4">
        <v>7.5194000000000001</v>
      </c>
      <c r="G15" s="17" t="s">
        <v>13</v>
      </c>
      <c r="H15" s="16">
        <v>7.52</v>
      </c>
      <c r="I15" s="5" t="s">
        <v>90</v>
      </c>
      <c r="J15" s="5" t="e">
        <f>VLOOKUP(I15,#REF!,2,FALSE)</f>
        <v>#REF!</v>
      </c>
      <c r="K15" s="21">
        <v>2000</v>
      </c>
      <c r="L15" s="5">
        <f t="shared" si="1"/>
        <v>15040</v>
      </c>
      <c r="M15" s="5">
        <f t="shared" si="0"/>
        <v>2039</v>
      </c>
    </row>
    <row r="16" spans="1:13" x14ac:dyDescent="0.25">
      <c r="A16" s="24">
        <v>45694</v>
      </c>
      <c r="B16" s="15" t="s">
        <v>276</v>
      </c>
      <c r="C16" s="15" t="s">
        <v>277</v>
      </c>
      <c r="D16" s="15" t="s">
        <v>278</v>
      </c>
      <c r="E16" s="20">
        <v>7.48</v>
      </c>
      <c r="F16" s="4">
        <v>7.4728000000000003</v>
      </c>
      <c r="G16" s="17" t="s">
        <v>13</v>
      </c>
      <c r="H16" s="16">
        <v>7.48</v>
      </c>
      <c r="I16" s="5" t="s">
        <v>189</v>
      </c>
      <c r="J16" s="5" t="e">
        <f>VLOOKUP(I16,#REF!,2,FALSE)</f>
        <v>#REF!</v>
      </c>
      <c r="K16" s="21">
        <v>1500</v>
      </c>
      <c r="L16" s="5">
        <f t="shared" si="1"/>
        <v>11220</v>
      </c>
      <c r="M16" s="5">
        <f t="shared" si="0"/>
        <v>2040</v>
      </c>
    </row>
    <row r="17" spans="1:13" x14ac:dyDescent="0.25">
      <c r="A17" s="24">
        <v>45694</v>
      </c>
      <c r="B17" s="15" t="s">
        <v>279</v>
      </c>
      <c r="C17" s="15" t="s">
        <v>280</v>
      </c>
      <c r="D17" s="15" t="s">
        <v>278</v>
      </c>
      <c r="E17" s="20">
        <v>7.52</v>
      </c>
      <c r="F17" s="4">
        <v>7.52</v>
      </c>
      <c r="G17" s="17" t="s">
        <v>13</v>
      </c>
      <c r="H17" s="16">
        <v>7.52</v>
      </c>
      <c r="I17" s="5" t="s">
        <v>188</v>
      </c>
      <c r="J17" s="5" t="e">
        <f>VLOOKUP(I17,#REF!,2,FALSE)</f>
        <v>#REF!</v>
      </c>
      <c r="K17" s="21">
        <v>80</v>
      </c>
      <c r="L17" s="5">
        <f t="shared" si="1"/>
        <v>601.59999999999991</v>
      </c>
      <c r="M17" s="5">
        <f t="shared" si="0"/>
        <v>2040</v>
      </c>
    </row>
    <row r="18" spans="1:13" x14ac:dyDescent="0.25">
      <c r="A18" s="24">
        <v>45694</v>
      </c>
      <c r="B18" s="15" t="s">
        <v>281</v>
      </c>
      <c r="C18" s="15" t="s">
        <v>282</v>
      </c>
      <c r="D18" s="15" t="s">
        <v>283</v>
      </c>
      <c r="E18" s="20">
        <v>7.46</v>
      </c>
      <c r="F18" s="4">
        <v>7.46</v>
      </c>
      <c r="G18" s="17" t="s">
        <v>13</v>
      </c>
      <c r="H18" s="16">
        <v>7.46</v>
      </c>
      <c r="I18" s="5" t="s">
        <v>86</v>
      </c>
      <c r="J18" s="5" t="e">
        <f>VLOOKUP(I18,#REF!,2,FALSE)</f>
        <v>#REF!</v>
      </c>
      <c r="K18" s="21">
        <v>500</v>
      </c>
      <c r="L18" s="5">
        <f t="shared" si="1"/>
        <v>3730</v>
      </c>
      <c r="M18" s="5">
        <f t="shared" si="0"/>
        <v>2041</v>
      </c>
    </row>
    <row r="19" spans="1:13" x14ac:dyDescent="0.25">
      <c r="A19" s="24">
        <v>45694</v>
      </c>
      <c r="B19" s="15" t="s">
        <v>284</v>
      </c>
      <c r="C19" s="15" t="s">
        <v>285</v>
      </c>
      <c r="D19" s="15" t="s">
        <v>283</v>
      </c>
      <c r="E19" s="20">
        <v>7.48</v>
      </c>
      <c r="F19" s="4">
        <v>7.4641999999999999</v>
      </c>
      <c r="G19" s="17" t="s">
        <v>13</v>
      </c>
      <c r="H19" s="16">
        <v>7.48</v>
      </c>
      <c r="I19" s="5" t="s">
        <v>189</v>
      </c>
      <c r="J19" s="5" t="e">
        <f>VLOOKUP(I19,#REF!,2,FALSE)</f>
        <v>#REF!</v>
      </c>
      <c r="K19" s="21">
        <v>1500</v>
      </c>
      <c r="L19" s="5">
        <f t="shared" si="1"/>
        <v>11220</v>
      </c>
      <c r="M19" s="5">
        <f t="shared" si="0"/>
        <v>2041</v>
      </c>
    </row>
    <row r="20" spans="1:13" x14ac:dyDescent="0.25">
      <c r="A20" s="24">
        <v>45694</v>
      </c>
      <c r="B20" s="15" t="s">
        <v>286</v>
      </c>
      <c r="C20" s="15" t="s">
        <v>287</v>
      </c>
      <c r="D20" s="15" t="s">
        <v>288</v>
      </c>
      <c r="E20" s="20">
        <v>7.52</v>
      </c>
      <c r="F20" s="4">
        <v>7.5056000000000003</v>
      </c>
      <c r="G20" s="17" t="s">
        <v>13</v>
      </c>
      <c r="H20" s="16">
        <v>7.52</v>
      </c>
      <c r="I20" s="5" t="s">
        <v>86</v>
      </c>
      <c r="J20" s="5" t="e">
        <f>VLOOKUP(I20,#REF!,2,FALSE)</f>
        <v>#REF!</v>
      </c>
      <c r="K20" s="21">
        <v>1000</v>
      </c>
      <c r="L20" s="5">
        <f t="shared" si="1"/>
        <v>7520</v>
      </c>
      <c r="M20" s="5">
        <f t="shared" si="0"/>
        <v>2043</v>
      </c>
    </row>
    <row r="21" spans="1:13" x14ac:dyDescent="0.25">
      <c r="A21" s="24">
        <v>45694</v>
      </c>
      <c r="B21" s="15" t="s">
        <v>289</v>
      </c>
      <c r="C21" s="15" t="s">
        <v>290</v>
      </c>
      <c r="D21" s="15" t="s">
        <v>291</v>
      </c>
      <c r="E21" s="20">
        <v>7.46</v>
      </c>
      <c r="F21" s="4">
        <v>7.4497999999999998</v>
      </c>
      <c r="G21" s="17" t="s">
        <v>13</v>
      </c>
      <c r="H21" s="16">
        <v>7.46</v>
      </c>
      <c r="I21" s="5" t="s">
        <v>150</v>
      </c>
      <c r="J21" s="5" t="e">
        <f>VLOOKUP(I21,#REF!,2,FALSE)</f>
        <v>#REF!</v>
      </c>
      <c r="K21" s="21">
        <v>1000</v>
      </c>
      <c r="L21" s="5">
        <f t="shared" si="1"/>
        <v>7460</v>
      </c>
      <c r="M21" s="5">
        <f t="shared" si="0"/>
        <v>2045</v>
      </c>
    </row>
    <row r="22" spans="1:13" x14ac:dyDescent="0.25">
      <c r="A22" s="24">
        <v>45694</v>
      </c>
      <c r="B22" s="15" t="s">
        <v>292</v>
      </c>
      <c r="C22" s="15" t="s">
        <v>293</v>
      </c>
      <c r="D22" s="15" t="s">
        <v>294</v>
      </c>
      <c r="E22" s="20">
        <v>7.48</v>
      </c>
      <c r="F22" s="4">
        <v>7.4641000000000002</v>
      </c>
      <c r="G22" s="17" t="s">
        <v>13</v>
      </c>
      <c r="H22" s="16">
        <v>7.48</v>
      </c>
      <c r="I22" s="5" t="s">
        <v>97</v>
      </c>
      <c r="J22" s="5" t="e">
        <f>VLOOKUP(I22,#REF!,2,FALSE)</f>
        <v>#REF!</v>
      </c>
      <c r="K22" s="21">
        <v>630</v>
      </c>
      <c r="L22" s="5">
        <f t="shared" si="1"/>
        <v>4712.4000000000005</v>
      </c>
      <c r="M22" s="5">
        <f t="shared" si="0"/>
        <v>2054</v>
      </c>
    </row>
    <row r="23" spans="1:13" x14ac:dyDescent="0.25">
      <c r="A23" s="24">
        <v>45701</v>
      </c>
      <c r="B23" s="15" t="s">
        <v>296</v>
      </c>
      <c r="C23" s="15" t="s">
        <v>297</v>
      </c>
      <c r="D23" s="15" t="s">
        <v>298</v>
      </c>
      <c r="E23" s="20">
        <v>7.43</v>
      </c>
      <c r="F23" s="4">
        <v>7.4166999999999996</v>
      </c>
      <c r="G23" s="17" t="s">
        <v>13</v>
      </c>
      <c r="H23" s="16">
        <v>7.43</v>
      </c>
      <c r="I23" s="5" t="s">
        <v>148</v>
      </c>
      <c r="J23" s="5" t="e">
        <f>VLOOKUP(I23,#REF!,2,FALSE)</f>
        <v>#REF!</v>
      </c>
      <c r="K23" s="21">
        <v>1000</v>
      </c>
      <c r="L23" s="5">
        <f t="shared" si="1"/>
        <v>7430</v>
      </c>
      <c r="M23" s="5">
        <f t="shared" si="0"/>
        <v>2029</v>
      </c>
    </row>
    <row r="24" spans="1:13" x14ac:dyDescent="0.25">
      <c r="A24" s="24">
        <v>45701</v>
      </c>
      <c r="B24" s="15" t="s">
        <v>299</v>
      </c>
      <c r="C24" s="15" t="s">
        <v>300</v>
      </c>
      <c r="D24" s="15" t="s">
        <v>301</v>
      </c>
      <c r="E24" s="20">
        <v>7.44</v>
      </c>
      <c r="F24" s="4">
        <v>7.4245999999999999</v>
      </c>
      <c r="G24" s="17" t="s">
        <v>13</v>
      </c>
      <c r="H24" s="16">
        <v>7.44</v>
      </c>
      <c r="I24" s="5" t="s">
        <v>148</v>
      </c>
      <c r="J24" s="5" t="e">
        <f>VLOOKUP(I24,#REF!,2,FALSE)</f>
        <v>#REF!</v>
      </c>
      <c r="K24" s="21">
        <v>1000</v>
      </c>
      <c r="L24" s="5">
        <f t="shared" si="1"/>
        <v>7440</v>
      </c>
      <c r="M24" s="5">
        <f t="shared" si="0"/>
        <v>2030</v>
      </c>
    </row>
    <row r="25" spans="1:13" x14ac:dyDescent="0.25">
      <c r="A25" s="24">
        <v>45701</v>
      </c>
      <c r="B25" s="15" t="s">
        <v>302</v>
      </c>
      <c r="C25" s="15" t="s">
        <v>303</v>
      </c>
      <c r="D25" s="15" t="s">
        <v>304</v>
      </c>
      <c r="E25" s="20">
        <v>7.43</v>
      </c>
      <c r="F25" s="4">
        <v>7.4208999999999996</v>
      </c>
      <c r="G25" s="17" t="s">
        <v>13</v>
      </c>
      <c r="H25" s="16">
        <v>7.43</v>
      </c>
      <c r="I25" s="5" t="s">
        <v>85</v>
      </c>
      <c r="J25" s="5" t="e">
        <f>VLOOKUP(I25,#REF!,2,FALSE)</f>
        <v>#REF!</v>
      </c>
      <c r="K25" s="21">
        <v>1000</v>
      </c>
      <c r="L25" s="5">
        <f t="shared" si="1"/>
        <v>7430</v>
      </c>
      <c r="M25" s="5">
        <f t="shared" si="0"/>
        <v>2031</v>
      </c>
    </row>
    <row r="26" spans="1:13" x14ac:dyDescent="0.25">
      <c r="A26" s="24">
        <v>45701</v>
      </c>
      <c r="B26" s="15" t="s">
        <v>305</v>
      </c>
      <c r="C26" s="15" t="s">
        <v>306</v>
      </c>
      <c r="D26" s="15" t="s">
        <v>304</v>
      </c>
      <c r="E26" s="20">
        <v>7.45</v>
      </c>
      <c r="F26" s="4">
        <v>7.45</v>
      </c>
      <c r="G26" s="17" t="s">
        <v>13</v>
      </c>
      <c r="H26" s="16">
        <v>7.45</v>
      </c>
      <c r="I26" s="5" t="s">
        <v>91</v>
      </c>
      <c r="J26" s="5" t="e">
        <f>VLOOKUP(I26,#REF!,2,FALSE)</f>
        <v>#REF!</v>
      </c>
      <c r="K26" s="21">
        <v>500</v>
      </c>
      <c r="L26" s="5">
        <f t="shared" si="1"/>
        <v>3725</v>
      </c>
      <c r="M26" s="5">
        <f t="shared" si="0"/>
        <v>2031</v>
      </c>
    </row>
    <row r="27" spans="1:13" x14ac:dyDescent="0.25">
      <c r="A27" s="24">
        <v>45701</v>
      </c>
      <c r="B27" s="15" t="s">
        <v>307</v>
      </c>
      <c r="C27" s="15" t="s">
        <v>308</v>
      </c>
      <c r="D27" s="15" t="s">
        <v>304</v>
      </c>
      <c r="E27" s="20">
        <v>7.46</v>
      </c>
      <c r="F27" s="4">
        <v>7.4512</v>
      </c>
      <c r="G27" s="17" t="s">
        <v>13</v>
      </c>
      <c r="H27" s="16">
        <v>7.46</v>
      </c>
      <c r="I27" s="5" t="s">
        <v>148</v>
      </c>
      <c r="J27" s="5" t="e">
        <f>VLOOKUP(I27,#REF!,2,FALSE)</f>
        <v>#REF!</v>
      </c>
      <c r="K27" s="21">
        <v>1000</v>
      </c>
      <c r="L27" s="5">
        <f t="shared" si="1"/>
        <v>7460</v>
      </c>
      <c r="M27" s="5">
        <f t="shared" si="0"/>
        <v>2031</v>
      </c>
    </row>
    <row r="28" spans="1:13" x14ac:dyDescent="0.25">
      <c r="A28" s="24">
        <v>45701</v>
      </c>
      <c r="B28" s="15" t="s">
        <v>309</v>
      </c>
      <c r="C28" s="15" t="s">
        <v>310</v>
      </c>
      <c r="D28" s="15" t="s">
        <v>311</v>
      </c>
      <c r="E28" s="20">
        <v>7.42</v>
      </c>
      <c r="F28" s="4">
        <v>7.4063999999999997</v>
      </c>
      <c r="G28" s="17" t="s">
        <v>13</v>
      </c>
      <c r="H28" s="16">
        <v>7.42</v>
      </c>
      <c r="I28" s="5" t="s">
        <v>85</v>
      </c>
      <c r="J28" s="5" t="e">
        <f>VLOOKUP(I28,#REF!,2,FALSE)</f>
        <v>#REF!</v>
      </c>
      <c r="K28" s="21">
        <v>1000</v>
      </c>
      <c r="L28" s="5">
        <f t="shared" si="1"/>
        <v>7420</v>
      </c>
      <c r="M28" s="5">
        <f t="shared" si="0"/>
        <v>2033</v>
      </c>
    </row>
    <row r="29" spans="1:13" x14ac:dyDescent="0.25">
      <c r="A29" s="24">
        <v>45701</v>
      </c>
      <c r="B29" s="15" t="s">
        <v>312</v>
      </c>
      <c r="C29" s="15" t="s">
        <v>313</v>
      </c>
      <c r="D29" s="15" t="s">
        <v>311</v>
      </c>
      <c r="E29" s="20">
        <v>7.46</v>
      </c>
      <c r="F29" s="4">
        <v>7.4569000000000001</v>
      </c>
      <c r="G29" s="17" t="s">
        <v>13</v>
      </c>
      <c r="H29" s="16">
        <v>7.46</v>
      </c>
      <c r="I29" s="5" t="s">
        <v>148</v>
      </c>
      <c r="J29" s="5" t="e">
        <f>VLOOKUP(I29,#REF!,2,FALSE)</f>
        <v>#REF!</v>
      </c>
      <c r="K29" s="21">
        <v>1000</v>
      </c>
      <c r="L29" s="5">
        <f t="shared" si="1"/>
        <v>7460</v>
      </c>
      <c r="M29" s="5">
        <f t="shared" si="0"/>
        <v>2033</v>
      </c>
    </row>
    <row r="30" spans="1:13" x14ac:dyDescent="0.25">
      <c r="A30" s="24">
        <v>45701</v>
      </c>
      <c r="B30" s="15" t="s">
        <v>314</v>
      </c>
      <c r="C30" s="15" t="s">
        <v>315</v>
      </c>
      <c r="D30" s="15" t="s">
        <v>316</v>
      </c>
      <c r="E30" s="20">
        <v>7.47</v>
      </c>
      <c r="F30" s="4">
        <v>7.4633000000000003</v>
      </c>
      <c r="G30" s="17" t="s">
        <v>13</v>
      </c>
      <c r="H30" s="16">
        <v>7.47</v>
      </c>
      <c r="I30" s="5" t="s">
        <v>95</v>
      </c>
      <c r="J30" s="5" t="e">
        <f>VLOOKUP(I30,#REF!,2,FALSE)</f>
        <v>#REF!</v>
      </c>
      <c r="K30" s="21">
        <v>1000</v>
      </c>
      <c r="L30" s="5">
        <f t="shared" si="1"/>
        <v>7470</v>
      </c>
      <c r="M30" s="5">
        <f t="shared" si="0"/>
        <v>2036</v>
      </c>
    </row>
    <row r="31" spans="1:13" x14ac:dyDescent="0.25">
      <c r="A31" s="24">
        <v>45701</v>
      </c>
      <c r="B31" s="15" t="s">
        <v>317</v>
      </c>
      <c r="C31" s="15" t="s">
        <v>318</v>
      </c>
      <c r="D31" s="15" t="s">
        <v>319</v>
      </c>
      <c r="E31" s="20">
        <v>7.45</v>
      </c>
      <c r="F31" s="4">
        <v>7.43</v>
      </c>
      <c r="G31" s="17" t="s">
        <v>13</v>
      </c>
      <c r="H31" s="16">
        <v>7.45</v>
      </c>
      <c r="I31" s="5" t="s">
        <v>86</v>
      </c>
      <c r="J31" s="5" t="e">
        <f>VLOOKUP(I31,#REF!,2,FALSE)</f>
        <v>#REF!</v>
      </c>
      <c r="K31" s="21">
        <v>500</v>
      </c>
      <c r="L31" s="5">
        <f>H31*K31</f>
        <v>3725</v>
      </c>
      <c r="M31" s="5">
        <f t="shared" si="0"/>
        <v>2038</v>
      </c>
    </row>
    <row r="32" spans="1:13" x14ac:dyDescent="0.25">
      <c r="A32" s="24">
        <v>45701</v>
      </c>
      <c r="B32" s="15" t="s">
        <v>320</v>
      </c>
      <c r="C32" s="15" t="s">
        <v>321</v>
      </c>
      <c r="D32" s="15" t="s">
        <v>322</v>
      </c>
      <c r="E32" s="20">
        <v>7.44</v>
      </c>
      <c r="F32" s="4">
        <v>7.4298999999999999</v>
      </c>
      <c r="G32" s="17" t="s">
        <v>13</v>
      </c>
      <c r="H32" s="16">
        <v>7.44</v>
      </c>
      <c r="I32" s="5" t="s">
        <v>86</v>
      </c>
      <c r="J32" s="5" t="e">
        <f>VLOOKUP(I32,#REF!,2,FALSE)</f>
        <v>#REF!</v>
      </c>
      <c r="K32" s="21">
        <v>500</v>
      </c>
      <c r="L32" s="5">
        <f t="shared" si="1"/>
        <v>3720</v>
      </c>
      <c r="M32" s="5">
        <f t="shared" si="0"/>
        <v>2039</v>
      </c>
    </row>
    <row r="33" spans="1:13" x14ac:dyDescent="0.25">
      <c r="A33" s="24">
        <v>45701</v>
      </c>
      <c r="B33" s="15" t="s">
        <v>323</v>
      </c>
      <c r="C33" s="15" t="s">
        <v>324</v>
      </c>
      <c r="D33" s="15" t="s">
        <v>322</v>
      </c>
      <c r="E33" s="20">
        <v>7.49</v>
      </c>
      <c r="F33" s="4">
        <v>7.4863999999999997</v>
      </c>
      <c r="G33" s="17" t="s">
        <v>13</v>
      </c>
      <c r="H33" s="16">
        <v>7.49</v>
      </c>
      <c r="I33" s="5" t="s">
        <v>90</v>
      </c>
      <c r="J33" s="5" t="e">
        <f>VLOOKUP(I33,#REF!,2,FALSE)</f>
        <v>#REF!</v>
      </c>
      <c r="K33" s="21">
        <v>2000</v>
      </c>
      <c r="L33" s="5">
        <f t="shared" si="1"/>
        <v>14980</v>
      </c>
      <c r="M33" s="5">
        <f t="shared" si="0"/>
        <v>2039</v>
      </c>
    </row>
    <row r="34" spans="1:13" x14ac:dyDescent="0.25">
      <c r="A34" s="24">
        <v>45701</v>
      </c>
      <c r="B34" s="15" t="s">
        <v>325</v>
      </c>
      <c r="C34" s="15" t="s">
        <v>326</v>
      </c>
      <c r="D34" s="15" t="s">
        <v>327</v>
      </c>
      <c r="E34" s="20">
        <v>7.48</v>
      </c>
      <c r="F34" s="4">
        <v>7.48</v>
      </c>
      <c r="G34" s="17" t="s">
        <v>13</v>
      </c>
      <c r="H34" s="16">
        <v>7.48</v>
      </c>
      <c r="I34" s="5" t="s">
        <v>187</v>
      </c>
      <c r="J34" s="5" t="e">
        <f>VLOOKUP(I34,#REF!,2,FALSE)</f>
        <v>#REF!</v>
      </c>
      <c r="K34" s="21">
        <v>2000</v>
      </c>
      <c r="L34" s="5">
        <f t="shared" si="1"/>
        <v>14960</v>
      </c>
      <c r="M34" s="5">
        <f t="shared" si="0"/>
        <v>2043</v>
      </c>
    </row>
    <row r="35" spans="1:13" x14ac:dyDescent="0.25">
      <c r="A35" s="24">
        <v>45701</v>
      </c>
      <c r="B35" s="15" t="s">
        <v>328</v>
      </c>
      <c r="C35" s="15" t="s">
        <v>329</v>
      </c>
      <c r="D35" s="15" t="s">
        <v>330</v>
      </c>
      <c r="E35" s="20">
        <v>7.48</v>
      </c>
      <c r="F35" s="4">
        <v>7.4787999999999997</v>
      </c>
      <c r="G35" s="17" t="s">
        <v>13</v>
      </c>
      <c r="H35" s="16">
        <v>7.48</v>
      </c>
      <c r="I35" s="5" t="s">
        <v>86</v>
      </c>
      <c r="J35" s="5" t="e">
        <f>VLOOKUP(I35,#REF!,2,FALSE)</f>
        <v>#REF!</v>
      </c>
      <c r="K35" s="21">
        <v>1000</v>
      </c>
      <c r="L35" s="5">
        <f>H35*K35</f>
        <v>7480</v>
      </c>
      <c r="M35" s="5">
        <f t="shared" si="0"/>
        <v>2044</v>
      </c>
    </row>
    <row r="36" spans="1:13" x14ac:dyDescent="0.25">
      <c r="A36" s="24">
        <v>45701</v>
      </c>
      <c r="B36" s="15" t="s">
        <v>331</v>
      </c>
      <c r="C36" s="15" t="s">
        <v>332</v>
      </c>
      <c r="D36" s="15" t="s">
        <v>330</v>
      </c>
      <c r="E36" s="20">
        <v>7.48</v>
      </c>
      <c r="F36" s="4">
        <v>7.48</v>
      </c>
      <c r="G36" s="17" t="s">
        <v>13</v>
      </c>
      <c r="H36" s="16">
        <v>7.48</v>
      </c>
      <c r="I36" s="5" t="s">
        <v>187</v>
      </c>
      <c r="J36" s="5" t="e">
        <f>VLOOKUP(I36,#REF!,2,FALSE)</f>
        <v>#REF!</v>
      </c>
      <c r="K36" s="21">
        <v>2000</v>
      </c>
      <c r="L36" s="5">
        <f t="shared" si="1"/>
        <v>14960</v>
      </c>
      <c r="M36" s="5">
        <f t="shared" si="0"/>
        <v>2044</v>
      </c>
    </row>
    <row r="37" spans="1:13" x14ac:dyDescent="0.25">
      <c r="A37" s="24">
        <v>45701</v>
      </c>
      <c r="B37" s="15" t="s">
        <v>333</v>
      </c>
      <c r="C37" s="15" t="s">
        <v>334</v>
      </c>
      <c r="D37" s="15" t="s">
        <v>335</v>
      </c>
      <c r="E37" s="20">
        <v>7.44</v>
      </c>
      <c r="F37" s="4">
        <v>7.4348000000000001</v>
      </c>
      <c r="G37" s="17" t="s">
        <v>13</v>
      </c>
      <c r="H37" s="16">
        <v>7.44</v>
      </c>
      <c r="I37" s="5" t="s">
        <v>150</v>
      </c>
      <c r="J37" s="5" t="e">
        <f>VLOOKUP(I37,#REF!,2,FALSE)</f>
        <v>#REF!</v>
      </c>
      <c r="K37" s="21">
        <v>1000</v>
      </c>
      <c r="L37" s="5">
        <f t="shared" si="1"/>
        <v>7440</v>
      </c>
      <c r="M37" s="5">
        <f t="shared" si="0"/>
        <v>2046</v>
      </c>
    </row>
    <row r="38" spans="1:13" x14ac:dyDescent="0.25">
      <c r="A38" s="24">
        <v>45701</v>
      </c>
      <c r="B38" s="15" t="s">
        <v>336</v>
      </c>
      <c r="C38" s="15" t="s">
        <v>337</v>
      </c>
      <c r="D38" s="15" t="s">
        <v>338</v>
      </c>
      <c r="E38" s="20">
        <v>7.46</v>
      </c>
      <c r="F38" s="4">
        <v>7.46</v>
      </c>
      <c r="G38" s="17" t="s">
        <v>13</v>
      </c>
      <c r="H38" s="16">
        <v>7.46</v>
      </c>
      <c r="I38" s="5" t="s">
        <v>97</v>
      </c>
      <c r="J38" s="5" t="e">
        <f>VLOOKUP(I38,#REF!,2,FALSE)</f>
        <v>#REF!</v>
      </c>
      <c r="K38" s="21">
        <v>1000</v>
      </c>
      <c r="L38" s="5">
        <f t="shared" si="1"/>
        <v>7460</v>
      </c>
      <c r="M38" s="5">
        <f t="shared" si="0"/>
        <v>2049</v>
      </c>
    </row>
    <row r="39" spans="1:13" x14ac:dyDescent="0.25">
      <c r="A39" s="24">
        <v>45708</v>
      </c>
      <c r="B39" s="15" t="s">
        <v>339</v>
      </c>
      <c r="C39" s="15" t="s">
        <v>340</v>
      </c>
      <c r="D39" s="15" t="s">
        <v>341</v>
      </c>
      <c r="E39" s="20">
        <v>7.35</v>
      </c>
      <c r="F39">
        <v>7.35</v>
      </c>
      <c r="G39" s="17" t="s">
        <v>13</v>
      </c>
      <c r="H39" s="16">
        <v>7.35</v>
      </c>
      <c r="I39" s="5" t="s">
        <v>96</v>
      </c>
      <c r="J39" s="5" t="e">
        <f>VLOOKUP(I39,#REF!,2,FALSE)</f>
        <v>#REF!</v>
      </c>
      <c r="K39" s="4">
        <v>100</v>
      </c>
      <c r="L39" s="5">
        <f t="shared" si="1"/>
        <v>735</v>
      </c>
      <c r="M39" s="5">
        <f t="shared" si="0"/>
        <v>2027</v>
      </c>
    </row>
    <row r="40" spans="1:13" x14ac:dyDescent="0.25">
      <c r="A40" s="24">
        <v>45708</v>
      </c>
      <c r="B40" s="15" t="s">
        <v>342</v>
      </c>
      <c r="C40" s="15" t="s">
        <v>343</v>
      </c>
      <c r="D40" s="15" t="s">
        <v>344</v>
      </c>
      <c r="E40" s="20">
        <v>7.44</v>
      </c>
      <c r="F40">
        <v>7.4352999999999998</v>
      </c>
      <c r="G40" s="17" t="s">
        <v>13</v>
      </c>
      <c r="H40" s="16">
        <v>7.44</v>
      </c>
      <c r="I40" s="5" t="s">
        <v>148</v>
      </c>
      <c r="J40" s="5" t="e">
        <f>VLOOKUP(I40,#REF!,2,FALSE)</f>
        <v>#REF!</v>
      </c>
      <c r="K40" s="4">
        <v>1000</v>
      </c>
      <c r="L40" s="5">
        <f t="shared" si="1"/>
        <v>7440</v>
      </c>
      <c r="M40" s="5">
        <f t="shared" si="0"/>
        <v>2029</v>
      </c>
    </row>
    <row r="41" spans="1:13" x14ac:dyDescent="0.25">
      <c r="A41" s="24">
        <v>45708</v>
      </c>
      <c r="B41" s="15" t="s">
        <v>345</v>
      </c>
      <c r="C41" s="15" t="s">
        <v>346</v>
      </c>
      <c r="D41" s="15" t="s">
        <v>347</v>
      </c>
      <c r="E41" s="20">
        <v>7.47</v>
      </c>
      <c r="F41">
        <v>7.4505999999999997</v>
      </c>
      <c r="G41" s="17" t="s">
        <v>13</v>
      </c>
      <c r="H41" s="16">
        <v>7.47</v>
      </c>
      <c r="I41" s="5" t="s">
        <v>148</v>
      </c>
      <c r="J41" s="5" t="e">
        <f>VLOOKUP(I41,#REF!,2,FALSE)</f>
        <v>#REF!</v>
      </c>
      <c r="K41" s="4">
        <v>1000</v>
      </c>
      <c r="L41" s="5">
        <f t="shared" si="1"/>
        <v>7470</v>
      </c>
      <c r="M41" s="5">
        <f t="shared" si="0"/>
        <v>2030</v>
      </c>
    </row>
    <row r="42" spans="1:13" x14ac:dyDescent="0.25">
      <c r="A42" s="24">
        <v>45708</v>
      </c>
      <c r="B42" s="15" t="s">
        <v>348</v>
      </c>
      <c r="C42" s="15" t="s">
        <v>349</v>
      </c>
      <c r="D42" s="15" t="s">
        <v>350</v>
      </c>
      <c r="E42" s="20">
        <v>7.47</v>
      </c>
      <c r="F42">
        <v>7.4665999999999997</v>
      </c>
      <c r="G42" s="17" t="s">
        <v>13</v>
      </c>
      <c r="H42" s="16">
        <v>7.47</v>
      </c>
      <c r="I42" s="5" t="s">
        <v>148</v>
      </c>
      <c r="J42" s="5" t="e">
        <f>VLOOKUP(I42,#REF!,2,FALSE)</f>
        <v>#REF!</v>
      </c>
      <c r="K42" s="4">
        <v>1000</v>
      </c>
      <c r="L42" s="5">
        <f t="shared" si="1"/>
        <v>7470</v>
      </c>
      <c r="M42" s="5">
        <f t="shared" si="0"/>
        <v>2031</v>
      </c>
    </row>
    <row r="43" spans="1:13" x14ac:dyDescent="0.25">
      <c r="A43" s="24">
        <v>45708</v>
      </c>
      <c r="B43" s="15" t="s">
        <v>351</v>
      </c>
      <c r="C43" s="15" t="s">
        <v>352</v>
      </c>
      <c r="D43" s="15" t="s">
        <v>353</v>
      </c>
      <c r="E43" s="20">
        <v>7.48</v>
      </c>
      <c r="F43">
        <v>7.4760999999999997</v>
      </c>
      <c r="G43" s="17" t="s">
        <v>13</v>
      </c>
      <c r="H43" s="16">
        <v>7.48</v>
      </c>
      <c r="I43" s="5" t="s">
        <v>148</v>
      </c>
      <c r="J43" s="5" t="e">
        <f>VLOOKUP(I43,#REF!,2,FALSE)</f>
        <v>#REF!</v>
      </c>
      <c r="K43" s="4">
        <v>1000</v>
      </c>
      <c r="L43" s="5">
        <f t="shared" si="1"/>
        <v>7480</v>
      </c>
      <c r="M43" s="5">
        <f t="shared" si="0"/>
        <v>2032</v>
      </c>
    </row>
    <row r="44" spans="1:13" x14ac:dyDescent="0.25">
      <c r="A44" s="24">
        <v>45708</v>
      </c>
      <c r="B44" s="15" t="s">
        <v>354</v>
      </c>
      <c r="C44" s="15" t="s">
        <v>355</v>
      </c>
      <c r="D44" s="15" t="s">
        <v>356</v>
      </c>
      <c r="E44" s="20">
        <v>7.48</v>
      </c>
      <c r="F44">
        <v>7.4580000000000002</v>
      </c>
      <c r="G44" s="17" t="s">
        <v>13</v>
      </c>
      <c r="H44" s="16">
        <v>7.48</v>
      </c>
      <c r="I44" s="5" t="s">
        <v>87</v>
      </c>
      <c r="J44" s="5" t="e">
        <f>VLOOKUP(I44,#REF!,2,FALSE)</f>
        <v>#REF!</v>
      </c>
      <c r="K44" s="4">
        <v>4000</v>
      </c>
      <c r="L44" s="5">
        <f t="shared" si="1"/>
        <v>29920</v>
      </c>
      <c r="M44" s="5">
        <f t="shared" si="0"/>
        <v>2033</v>
      </c>
    </row>
    <row r="45" spans="1:13" x14ac:dyDescent="0.25">
      <c r="A45" s="24">
        <v>45708</v>
      </c>
      <c r="B45" s="15" t="s">
        <v>357</v>
      </c>
      <c r="C45" s="15" t="s">
        <v>358</v>
      </c>
      <c r="D45" s="15" t="s">
        <v>359</v>
      </c>
      <c r="E45" s="20">
        <v>7.44</v>
      </c>
      <c r="F45">
        <v>7.4344000000000001</v>
      </c>
      <c r="G45" s="17" t="s">
        <v>13</v>
      </c>
      <c r="H45" s="16">
        <v>7.44</v>
      </c>
      <c r="I45" s="5" t="s">
        <v>92</v>
      </c>
      <c r="J45" s="5" t="e">
        <f>VLOOKUP(I45,#REF!,2,FALSE)</f>
        <v>#REF!</v>
      </c>
      <c r="K45" s="4">
        <v>2000</v>
      </c>
      <c r="L45" s="5">
        <f t="shared" si="1"/>
        <v>14880</v>
      </c>
      <c r="M45" s="5">
        <f t="shared" si="0"/>
        <v>2034</v>
      </c>
    </row>
    <row r="46" spans="1:13" x14ac:dyDescent="0.25">
      <c r="A46" s="24">
        <v>45708</v>
      </c>
      <c r="B46" s="15" t="s">
        <v>360</v>
      </c>
      <c r="C46" s="15" t="s">
        <v>361</v>
      </c>
      <c r="D46" s="15" t="s">
        <v>359</v>
      </c>
      <c r="E46" s="20">
        <v>7.48</v>
      </c>
      <c r="F46">
        <v>7.4682000000000004</v>
      </c>
      <c r="G46" s="17" t="s">
        <v>13</v>
      </c>
      <c r="H46" s="16">
        <v>7.48</v>
      </c>
      <c r="I46" s="5" t="s">
        <v>88</v>
      </c>
      <c r="J46" s="5" t="e">
        <f>VLOOKUP(I46,#REF!,2,FALSE)</f>
        <v>#REF!</v>
      </c>
      <c r="K46" s="4">
        <v>750</v>
      </c>
      <c r="L46" s="5">
        <f t="shared" si="1"/>
        <v>5610</v>
      </c>
      <c r="M46" s="5">
        <f t="shared" si="0"/>
        <v>2034</v>
      </c>
    </row>
    <row r="47" spans="1:13" x14ac:dyDescent="0.25">
      <c r="A47" s="24">
        <v>45708</v>
      </c>
      <c r="B47" s="15" t="s">
        <v>445</v>
      </c>
      <c r="C47" s="15" t="s">
        <v>446</v>
      </c>
      <c r="D47" s="18">
        <v>48387</v>
      </c>
      <c r="E47" s="20">
        <v>7.83</v>
      </c>
      <c r="F47" s="4">
        <v>7.4859</v>
      </c>
      <c r="G47" s="17" t="s">
        <v>447</v>
      </c>
      <c r="H47" s="16">
        <v>7.83</v>
      </c>
      <c r="I47" s="5" t="s">
        <v>88</v>
      </c>
      <c r="J47" s="5" t="e">
        <f>VLOOKUP(I47,#REF!,2,FALSE)</f>
        <v>#REF!</v>
      </c>
      <c r="K47" s="4">
        <v>750</v>
      </c>
      <c r="L47" s="5">
        <f t="shared" si="1"/>
        <v>5872.5</v>
      </c>
      <c r="M47" s="5">
        <f t="shared" si="0"/>
        <v>2032</v>
      </c>
    </row>
    <row r="48" spans="1:13" x14ac:dyDescent="0.25">
      <c r="A48" s="24">
        <v>45708</v>
      </c>
      <c r="B48" s="15" t="s">
        <v>362</v>
      </c>
      <c r="C48" s="15" t="s">
        <v>363</v>
      </c>
      <c r="D48" s="15" t="s">
        <v>359</v>
      </c>
      <c r="E48" s="20">
        <v>7.48</v>
      </c>
      <c r="F48" s="4">
        <v>7.4634999999999998</v>
      </c>
      <c r="G48" s="17" t="s">
        <v>13</v>
      </c>
      <c r="H48" s="16">
        <v>7.48</v>
      </c>
      <c r="I48" s="5" t="s">
        <v>442</v>
      </c>
      <c r="J48" s="5" t="e">
        <f>VLOOKUP(I48,#REF!,2,FALSE)</f>
        <v>#REF!</v>
      </c>
      <c r="K48" s="4">
        <v>3000</v>
      </c>
      <c r="L48" s="5">
        <f t="shared" si="1"/>
        <v>22440</v>
      </c>
      <c r="M48" s="5">
        <f t="shared" si="0"/>
        <v>2034</v>
      </c>
    </row>
    <row r="49" spans="1:13" x14ac:dyDescent="0.25">
      <c r="A49" s="24">
        <v>45708</v>
      </c>
      <c r="B49" s="15" t="s">
        <v>364</v>
      </c>
      <c r="C49" s="15" t="s">
        <v>365</v>
      </c>
      <c r="D49" s="15" t="s">
        <v>359</v>
      </c>
      <c r="E49" s="20">
        <v>7.49</v>
      </c>
      <c r="F49" s="4">
        <v>7.4894999999999996</v>
      </c>
      <c r="G49" s="17" t="s">
        <v>13</v>
      </c>
      <c r="H49" s="16">
        <v>7.49</v>
      </c>
      <c r="I49" s="5" t="s">
        <v>443</v>
      </c>
      <c r="J49" s="5" t="e">
        <f>VLOOKUP(I49,#REF!,2,FALSE)</f>
        <v>#REF!</v>
      </c>
      <c r="K49" s="4">
        <v>400</v>
      </c>
      <c r="L49" s="5">
        <f t="shared" si="1"/>
        <v>2996</v>
      </c>
      <c r="M49" s="5">
        <f t="shared" si="0"/>
        <v>2034</v>
      </c>
    </row>
    <row r="50" spans="1:13" x14ac:dyDescent="0.25">
      <c r="A50" s="24">
        <v>45708</v>
      </c>
      <c r="B50" s="15" t="s">
        <v>366</v>
      </c>
      <c r="C50" s="15" t="s">
        <v>367</v>
      </c>
      <c r="D50" s="15" t="s">
        <v>368</v>
      </c>
      <c r="E50" s="20">
        <v>7.46</v>
      </c>
      <c r="F50" s="4">
        <v>7.4450000000000003</v>
      </c>
      <c r="G50" s="17" t="s">
        <v>13</v>
      </c>
      <c r="H50" s="16">
        <v>7.46</v>
      </c>
      <c r="I50" s="5" t="s">
        <v>93</v>
      </c>
      <c r="J50" s="5" t="e">
        <f>VLOOKUP(I50,#REF!,2,FALSE)</f>
        <v>#REF!</v>
      </c>
      <c r="K50" s="4">
        <v>1500</v>
      </c>
      <c r="L50" s="5">
        <f t="shared" si="1"/>
        <v>11190</v>
      </c>
      <c r="M50" s="5">
        <f t="shared" si="0"/>
        <v>2035</v>
      </c>
    </row>
    <row r="51" spans="1:13" x14ac:dyDescent="0.25">
      <c r="A51" s="24">
        <v>45708</v>
      </c>
      <c r="B51" s="15" t="s">
        <v>369</v>
      </c>
      <c r="C51" s="15" t="s">
        <v>370</v>
      </c>
      <c r="D51" s="15" t="s">
        <v>371</v>
      </c>
      <c r="E51" s="20">
        <v>7.47</v>
      </c>
      <c r="F51" s="4">
        <v>7.4623999999999997</v>
      </c>
      <c r="G51" s="17" t="s">
        <v>13</v>
      </c>
      <c r="H51" s="16">
        <v>7.47</v>
      </c>
      <c r="I51" s="5" t="s">
        <v>93</v>
      </c>
      <c r="J51" s="5" t="e">
        <f>VLOOKUP(I51,#REF!,2,FALSE)</f>
        <v>#REF!</v>
      </c>
      <c r="K51" s="4">
        <v>1500</v>
      </c>
      <c r="L51" s="5">
        <f t="shared" si="1"/>
        <v>11205</v>
      </c>
      <c r="M51" s="5">
        <f t="shared" si="0"/>
        <v>2036</v>
      </c>
    </row>
    <row r="52" spans="1:13" x14ac:dyDescent="0.25">
      <c r="A52" s="24">
        <v>45708</v>
      </c>
      <c r="B52" s="15" t="s">
        <v>372</v>
      </c>
      <c r="C52" s="15" t="s">
        <v>373</v>
      </c>
      <c r="D52" s="15" t="s">
        <v>374</v>
      </c>
      <c r="E52" s="20">
        <v>7.47</v>
      </c>
      <c r="F52" s="4">
        <v>7.4696999999999996</v>
      </c>
      <c r="G52" s="17" t="s">
        <v>13</v>
      </c>
      <c r="H52" s="16">
        <v>7.47</v>
      </c>
      <c r="I52" s="5" t="s">
        <v>96</v>
      </c>
      <c r="J52" s="5" t="e">
        <f>VLOOKUP(I52,#REF!,2,FALSE)</f>
        <v>#REF!</v>
      </c>
      <c r="K52" s="4">
        <v>100</v>
      </c>
      <c r="L52" s="5">
        <f t="shared" si="1"/>
        <v>747</v>
      </c>
      <c r="M52" s="5">
        <f t="shared" si="0"/>
        <v>2037</v>
      </c>
    </row>
    <row r="53" spans="1:13" x14ac:dyDescent="0.25">
      <c r="A53" s="24">
        <v>45708</v>
      </c>
      <c r="B53" s="15" t="s">
        <v>375</v>
      </c>
      <c r="C53" s="15" t="s">
        <v>376</v>
      </c>
      <c r="D53" s="15" t="s">
        <v>377</v>
      </c>
      <c r="E53" s="20">
        <v>7.44</v>
      </c>
      <c r="F53" s="4">
        <v>7.44</v>
      </c>
      <c r="G53" s="17" t="s">
        <v>13</v>
      </c>
      <c r="H53" s="16">
        <v>7.44</v>
      </c>
      <c r="I53" s="5" t="s">
        <v>86</v>
      </c>
      <c r="J53" s="5" t="e">
        <f>VLOOKUP(I53,#REF!,2,FALSE)</f>
        <v>#REF!</v>
      </c>
      <c r="K53" s="4">
        <v>900</v>
      </c>
      <c r="L53" s="5">
        <f t="shared" si="1"/>
        <v>6696</v>
      </c>
      <c r="M53" s="5">
        <f t="shared" si="0"/>
        <v>2039</v>
      </c>
    </row>
    <row r="54" spans="1:13" x14ac:dyDescent="0.25">
      <c r="A54" s="24">
        <v>45708</v>
      </c>
      <c r="B54" s="15" t="s">
        <v>378</v>
      </c>
      <c r="C54" s="15" t="s">
        <v>379</v>
      </c>
      <c r="D54" s="15" t="s">
        <v>377</v>
      </c>
      <c r="E54" s="20">
        <v>7.47</v>
      </c>
      <c r="F54" s="4">
        <v>7.47</v>
      </c>
      <c r="G54" s="17" t="s">
        <v>13</v>
      </c>
      <c r="H54" s="16">
        <v>7.47</v>
      </c>
      <c r="I54" s="5" t="s">
        <v>90</v>
      </c>
      <c r="J54" s="5" t="e">
        <f>VLOOKUP(I54,#REF!,2,FALSE)</f>
        <v>#REF!</v>
      </c>
      <c r="K54" s="4">
        <v>2000</v>
      </c>
      <c r="L54" s="5">
        <f t="shared" si="1"/>
        <v>14940</v>
      </c>
      <c r="M54" s="5">
        <f t="shared" si="0"/>
        <v>2039</v>
      </c>
    </row>
    <row r="55" spans="1:13" x14ac:dyDescent="0.25">
      <c r="A55" s="24">
        <v>45708</v>
      </c>
      <c r="B55" s="15" t="s">
        <v>380</v>
      </c>
      <c r="C55" s="15" t="s">
        <v>381</v>
      </c>
      <c r="D55" s="15" t="s">
        <v>382</v>
      </c>
      <c r="E55" s="20">
        <v>7.44</v>
      </c>
      <c r="F55" s="4">
        <v>7.44</v>
      </c>
      <c r="G55" s="17" t="s">
        <v>13</v>
      </c>
      <c r="H55" s="16">
        <v>7.44</v>
      </c>
      <c r="I55" s="5" t="s">
        <v>189</v>
      </c>
      <c r="J55" s="5" t="e">
        <f>VLOOKUP(I55,#REF!,2,FALSE)</f>
        <v>#REF!</v>
      </c>
      <c r="K55" s="4">
        <v>1500</v>
      </c>
      <c r="L55" s="5">
        <f t="shared" si="1"/>
        <v>11160</v>
      </c>
      <c r="M55" s="5">
        <f t="shared" si="0"/>
        <v>2040</v>
      </c>
    </row>
    <row r="56" spans="1:13" x14ac:dyDescent="0.25">
      <c r="A56" s="24">
        <v>45708</v>
      </c>
      <c r="B56" s="15" t="s">
        <v>383</v>
      </c>
      <c r="C56" s="15" t="s">
        <v>384</v>
      </c>
      <c r="D56" s="15" t="s">
        <v>382</v>
      </c>
      <c r="E56" s="20">
        <v>7.45</v>
      </c>
      <c r="F56" s="4">
        <v>7.4484000000000004</v>
      </c>
      <c r="G56" s="17" t="s">
        <v>13</v>
      </c>
      <c r="H56" s="16">
        <v>7.45</v>
      </c>
      <c r="I56" s="5" t="s">
        <v>87</v>
      </c>
      <c r="J56" s="5" t="e">
        <f>VLOOKUP(I56,#REF!,2,FALSE)</f>
        <v>#REF!</v>
      </c>
      <c r="K56" s="4">
        <v>1000</v>
      </c>
      <c r="L56" s="5">
        <f t="shared" si="1"/>
        <v>7450</v>
      </c>
      <c r="M56" s="5">
        <f t="shared" si="0"/>
        <v>2040</v>
      </c>
    </row>
    <row r="57" spans="1:13" x14ac:dyDescent="0.25">
      <c r="A57" s="24">
        <v>45708</v>
      </c>
      <c r="B57" s="15" t="s">
        <v>385</v>
      </c>
      <c r="C57" s="15" t="s">
        <v>386</v>
      </c>
      <c r="D57" s="15" t="s">
        <v>387</v>
      </c>
      <c r="E57" s="20">
        <v>7.45</v>
      </c>
      <c r="F57" s="4">
        <v>7.4486999999999997</v>
      </c>
      <c r="G57" s="17" t="s">
        <v>13</v>
      </c>
      <c r="H57" s="16">
        <v>7.45</v>
      </c>
      <c r="I57" s="5" t="s">
        <v>189</v>
      </c>
      <c r="J57" s="5" t="e">
        <f>VLOOKUP(I57,#REF!,2,FALSE)</f>
        <v>#REF!</v>
      </c>
      <c r="K57" s="4">
        <v>1500</v>
      </c>
      <c r="L57" s="5">
        <f t="shared" si="1"/>
        <v>11175</v>
      </c>
      <c r="M57" s="5">
        <f t="shared" si="0"/>
        <v>2044</v>
      </c>
    </row>
    <row r="58" spans="1:13" x14ac:dyDescent="0.25">
      <c r="A58" s="24">
        <v>45708</v>
      </c>
      <c r="B58" s="15" t="s">
        <v>388</v>
      </c>
      <c r="C58" s="15" t="s">
        <v>389</v>
      </c>
      <c r="D58" s="15" t="s">
        <v>390</v>
      </c>
      <c r="E58" s="20">
        <v>7.45</v>
      </c>
      <c r="F58" s="4">
        <v>7.4486999999999997</v>
      </c>
      <c r="G58" s="17" t="s">
        <v>13</v>
      </c>
      <c r="H58" s="16">
        <v>7.45</v>
      </c>
      <c r="I58" s="5" t="s">
        <v>189</v>
      </c>
      <c r="J58" s="5" t="e">
        <f>VLOOKUP(I58,#REF!,2,FALSE)</f>
        <v>#REF!</v>
      </c>
      <c r="K58" s="4">
        <v>2000</v>
      </c>
      <c r="L58" s="5">
        <f t="shared" si="1"/>
        <v>14900</v>
      </c>
      <c r="M58" s="5">
        <f t="shared" si="0"/>
        <v>2045</v>
      </c>
    </row>
    <row r="59" spans="1:13" x14ac:dyDescent="0.25">
      <c r="A59" s="24">
        <v>45708</v>
      </c>
      <c r="B59" s="15" t="s">
        <v>391</v>
      </c>
      <c r="C59" s="15" t="s">
        <v>392</v>
      </c>
      <c r="D59" s="15" t="s">
        <v>393</v>
      </c>
      <c r="E59" s="20">
        <v>7.45</v>
      </c>
      <c r="F59" s="4">
        <v>7.45</v>
      </c>
      <c r="G59" s="17" t="s">
        <v>13</v>
      </c>
      <c r="H59" s="16">
        <v>7.45</v>
      </c>
      <c r="I59" s="5" t="s">
        <v>97</v>
      </c>
      <c r="J59" s="5" t="e">
        <f>VLOOKUP(I59,#REF!,2,FALSE)</f>
        <v>#REF!</v>
      </c>
      <c r="K59" s="4">
        <v>1000</v>
      </c>
      <c r="L59" s="5">
        <f t="shared" si="1"/>
        <v>7450</v>
      </c>
      <c r="M59" s="5">
        <f t="shared" si="0"/>
        <v>2054</v>
      </c>
    </row>
    <row r="60" spans="1:13" x14ac:dyDescent="0.25">
      <c r="A60" s="24">
        <v>45715</v>
      </c>
      <c r="B60" s="15" t="s">
        <v>395</v>
      </c>
      <c r="C60" s="15" t="s">
        <v>396</v>
      </c>
      <c r="D60" s="15" t="s">
        <v>397</v>
      </c>
      <c r="E60" s="20">
        <v>7.45</v>
      </c>
      <c r="F60" s="4">
        <v>7.4451000000000001</v>
      </c>
      <c r="G60" s="17" t="s">
        <v>13</v>
      </c>
      <c r="H60" s="16">
        <v>7.45</v>
      </c>
      <c r="I60" s="5" t="s">
        <v>148</v>
      </c>
      <c r="J60" s="5" t="e">
        <f>VLOOKUP(I60,#REF!,2,FALSE)</f>
        <v>#REF!</v>
      </c>
      <c r="K60" s="4">
        <v>1000</v>
      </c>
      <c r="L60" s="5">
        <f t="shared" si="1"/>
        <v>7450</v>
      </c>
      <c r="M60" s="5">
        <f t="shared" si="0"/>
        <v>2033</v>
      </c>
    </row>
    <row r="61" spans="1:13" x14ac:dyDescent="0.25">
      <c r="A61" s="24">
        <v>45715</v>
      </c>
      <c r="B61" s="15" t="s">
        <v>398</v>
      </c>
      <c r="C61" s="15" t="s">
        <v>399</v>
      </c>
      <c r="D61" s="15" t="s">
        <v>397</v>
      </c>
      <c r="E61" s="20">
        <v>7.46</v>
      </c>
      <c r="F61" s="4">
        <v>7.4583000000000004</v>
      </c>
      <c r="G61" s="17" t="s">
        <v>13</v>
      </c>
      <c r="H61" s="16">
        <v>7.46</v>
      </c>
      <c r="I61" s="5" t="s">
        <v>89</v>
      </c>
      <c r="J61" s="5" t="e">
        <f>VLOOKUP(I61,#REF!,2,FALSE)</f>
        <v>#REF!</v>
      </c>
      <c r="K61" s="4">
        <v>1399</v>
      </c>
      <c r="L61" s="5">
        <f t="shared" si="1"/>
        <v>10436.539999999999</v>
      </c>
      <c r="M61" s="5">
        <f t="shared" si="0"/>
        <v>2033</v>
      </c>
    </row>
    <row r="62" spans="1:13" x14ac:dyDescent="0.25">
      <c r="A62" s="24">
        <v>45715</v>
      </c>
      <c r="B62" s="15" t="s">
        <v>400</v>
      </c>
      <c r="C62" s="15" t="s">
        <v>401</v>
      </c>
      <c r="D62" s="15" t="s">
        <v>402</v>
      </c>
      <c r="E62" s="20">
        <v>7.42</v>
      </c>
      <c r="F62" s="4">
        <v>7.4184000000000001</v>
      </c>
      <c r="G62" s="17" t="s">
        <v>13</v>
      </c>
      <c r="H62" s="16">
        <v>7.42</v>
      </c>
      <c r="I62" s="5" t="s">
        <v>92</v>
      </c>
      <c r="J62" s="5" t="e">
        <f>VLOOKUP(I62,#REF!,2,FALSE)</f>
        <v>#REF!</v>
      </c>
      <c r="K62" s="4">
        <v>2000</v>
      </c>
      <c r="L62" s="5">
        <f t="shared" si="1"/>
        <v>14840</v>
      </c>
      <c r="M62" s="5">
        <f t="shared" si="0"/>
        <v>2034</v>
      </c>
    </row>
    <row r="63" spans="1:13" x14ac:dyDescent="0.25">
      <c r="A63" s="24">
        <v>45715</v>
      </c>
      <c r="B63" s="15" t="s">
        <v>403</v>
      </c>
      <c r="C63" s="15" t="s">
        <v>404</v>
      </c>
      <c r="D63" s="15" t="s">
        <v>402</v>
      </c>
      <c r="E63" s="20">
        <v>7.44</v>
      </c>
      <c r="F63" s="4">
        <v>7.4278000000000004</v>
      </c>
      <c r="G63" s="17" t="s">
        <v>13</v>
      </c>
      <c r="H63" s="16">
        <v>7.44</v>
      </c>
      <c r="I63" s="5" t="s">
        <v>87</v>
      </c>
      <c r="J63" s="5" t="e">
        <f>VLOOKUP(I63,#REF!,2,FALSE)</f>
        <v>#REF!</v>
      </c>
      <c r="K63" s="4">
        <v>3000</v>
      </c>
      <c r="L63" s="5">
        <f t="shared" si="1"/>
        <v>22320</v>
      </c>
      <c r="M63" s="5">
        <f t="shared" si="0"/>
        <v>2034</v>
      </c>
    </row>
    <row r="64" spans="1:13" x14ac:dyDescent="0.25">
      <c r="A64" s="24">
        <v>45715</v>
      </c>
      <c r="B64" s="15" t="s">
        <v>405</v>
      </c>
      <c r="C64" s="15" t="s">
        <v>406</v>
      </c>
      <c r="D64" s="15" t="s">
        <v>402</v>
      </c>
      <c r="E64" s="20">
        <v>7.44</v>
      </c>
      <c r="F64" s="4">
        <v>7.4397000000000002</v>
      </c>
      <c r="G64" s="17" t="s">
        <v>13</v>
      </c>
      <c r="H64" s="16">
        <v>7.44</v>
      </c>
      <c r="I64" s="5" t="s">
        <v>88</v>
      </c>
      <c r="J64" s="5" t="e">
        <f>VLOOKUP(I64,#REF!,2,FALSE)</f>
        <v>#REF!</v>
      </c>
      <c r="K64" s="4">
        <v>1000</v>
      </c>
      <c r="L64" s="5">
        <f t="shared" si="1"/>
        <v>7440</v>
      </c>
      <c r="M64" s="5">
        <f t="shared" si="0"/>
        <v>2034</v>
      </c>
    </row>
    <row r="65" spans="1:13" x14ac:dyDescent="0.25">
      <c r="A65" s="24">
        <v>45715</v>
      </c>
      <c r="B65" s="15" t="s">
        <v>407</v>
      </c>
      <c r="C65" s="15" t="s">
        <v>408</v>
      </c>
      <c r="D65" s="15" t="s">
        <v>402</v>
      </c>
      <c r="E65" s="20">
        <v>7.46</v>
      </c>
      <c r="F65" s="4">
        <v>7.4535999999999998</v>
      </c>
      <c r="G65" s="17" t="s">
        <v>13</v>
      </c>
      <c r="H65" s="16">
        <v>7.46</v>
      </c>
      <c r="I65" s="5" t="s">
        <v>444</v>
      </c>
      <c r="J65" s="5" t="e">
        <f>VLOOKUP(I65,#REF!,2,FALSE)</f>
        <v>#REF!</v>
      </c>
      <c r="K65" s="4">
        <v>1000</v>
      </c>
      <c r="L65" s="5">
        <f t="shared" si="1"/>
        <v>7460</v>
      </c>
      <c r="M65" s="5">
        <f t="shared" si="0"/>
        <v>2034</v>
      </c>
    </row>
    <row r="66" spans="1:13" x14ac:dyDescent="0.25">
      <c r="A66" s="24">
        <v>45715</v>
      </c>
      <c r="B66" s="15" t="s">
        <v>409</v>
      </c>
      <c r="C66" s="15" t="s">
        <v>410</v>
      </c>
      <c r="D66" s="15" t="s">
        <v>402</v>
      </c>
      <c r="E66" s="20">
        <v>7.46</v>
      </c>
      <c r="F66" s="4">
        <v>7.4459</v>
      </c>
      <c r="G66" s="17" t="s">
        <v>13</v>
      </c>
      <c r="H66" s="16">
        <v>7.46</v>
      </c>
      <c r="I66" s="5" t="s">
        <v>442</v>
      </c>
      <c r="J66" s="5" t="e">
        <f>VLOOKUP(I66,#REF!,2,FALSE)</f>
        <v>#REF!</v>
      </c>
      <c r="K66" s="4">
        <v>2450</v>
      </c>
      <c r="L66" s="5">
        <f t="shared" si="1"/>
        <v>18277</v>
      </c>
      <c r="M66" s="5">
        <f t="shared" ref="M66:M79" si="2">YEAR(D66)</f>
        <v>2034</v>
      </c>
    </row>
    <row r="67" spans="1:13" ht="15.75" thickBot="1" x14ac:dyDescent="0.3">
      <c r="A67" s="24">
        <v>45715</v>
      </c>
      <c r="B67" s="15" t="s">
        <v>411</v>
      </c>
      <c r="C67" s="15" t="s">
        <v>412</v>
      </c>
      <c r="D67" s="15" t="s">
        <v>413</v>
      </c>
      <c r="E67" s="20">
        <v>7.43</v>
      </c>
      <c r="F67" s="4">
        <v>7.4226999999999999</v>
      </c>
      <c r="G67" s="17" t="s">
        <v>13</v>
      </c>
      <c r="H67" s="16">
        <v>7.43</v>
      </c>
      <c r="I67" s="5" t="s">
        <v>93</v>
      </c>
      <c r="J67" s="5" t="e">
        <f>VLOOKUP(I67,#REF!,2,FALSE)</f>
        <v>#REF!</v>
      </c>
      <c r="K67" s="4">
        <v>1500</v>
      </c>
      <c r="L67" s="5">
        <f t="shared" si="1"/>
        <v>11145</v>
      </c>
      <c r="M67" s="5">
        <f t="shared" si="2"/>
        <v>2035</v>
      </c>
    </row>
    <row r="68" spans="1:13" ht="15.75" thickBot="1" x14ac:dyDescent="0.3">
      <c r="A68" s="24">
        <v>45715</v>
      </c>
      <c r="B68" s="15" t="s">
        <v>414</v>
      </c>
      <c r="C68" s="15" t="s">
        <v>415</v>
      </c>
      <c r="D68" s="15" t="s">
        <v>416</v>
      </c>
      <c r="E68" s="20">
        <v>7.43</v>
      </c>
      <c r="F68" s="4">
        <v>7.4215999999999998</v>
      </c>
      <c r="G68" s="17" t="s">
        <v>13</v>
      </c>
      <c r="H68" s="16">
        <v>7.43</v>
      </c>
      <c r="I68" s="5" t="s">
        <v>93</v>
      </c>
      <c r="J68" s="5" t="e">
        <f>VLOOKUP(I68,#REF!,2,FALSE)</f>
        <v>#REF!</v>
      </c>
      <c r="K68" s="23">
        <v>1500</v>
      </c>
      <c r="L68" s="5">
        <f t="shared" ref="L68:L78" si="3">H68*K68</f>
        <v>11145</v>
      </c>
      <c r="M68" s="5">
        <f t="shared" si="2"/>
        <v>2036</v>
      </c>
    </row>
    <row r="69" spans="1:13" x14ac:dyDescent="0.25">
      <c r="A69" s="24">
        <v>45715</v>
      </c>
      <c r="B69" s="15" t="s">
        <v>417</v>
      </c>
      <c r="C69" s="15" t="s">
        <v>418</v>
      </c>
      <c r="D69" s="15" t="s">
        <v>416</v>
      </c>
      <c r="E69" s="20">
        <v>7.44</v>
      </c>
      <c r="F69" s="4">
        <v>7.4387999999999996</v>
      </c>
      <c r="G69" s="17" t="s">
        <v>13</v>
      </c>
      <c r="H69" s="16">
        <v>7.44</v>
      </c>
      <c r="I69" s="5" t="s">
        <v>95</v>
      </c>
      <c r="J69" s="5" t="e">
        <f>VLOOKUP(I69,#REF!,2,FALSE)</f>
        <v>#REF!</v>
      </c>
      <c r="K69" s="4">
        <v>1000</v>
      </c>
      <c r="L69" s="5">
        <f t="shared" si="3"/>
        <v>7440</v>
      </c>
      <c r="M69" s="5">
        <f t="shared" si="2"/>
        <v>2036</v>
      </c>
    </row>
    <row r="70" spans="1:13" x14ac:dyDescent="0.25">
      <c r="A70" s="24">
        <v>45715</v>
      </c>
      <c r="B70" s="15" t="s">
        <v>419</v>
      </c>
      <c r="C70" s="15" t="s">
        <v>420</v>
      </c>
      <c r="D70" s="15" t="s">
        <v>421</v>
      </c>
      <c r="E70" s="20">
        <v>7.42</v>
      </c>
      <c r="F70" s="4">
        <v>7.4170999999999996</v>
      </c>
      <c r="G70" s="17" t="s">
        <v>13</v>
      </c>
      <c r="H70" s="16">
        <v>7.42</v>
      </c>
      <c r="I70" s="5" t="s">
        <v>87</v>
      </c>
      <c r="J70" s="5" t="e">
        <f>VLOOKUP(I70,#REF!,2,FALSE)</f>
        <v>#REF!</v>
      </c>
      <c r="K70" s="4">
        <v>2000</v>
      </c>
      <c r="L70" s="5">
        <f t="shared" si="3"/>
        <v>14840</v>
      </c>
      <c r="M70" s="5">
        <f t="shared" si="2"/>
        <v>2039</v>
      </c>
    </row>
    <row r="71" spans="1:13" x14ac:dyDescent="0.25">
      <c r="A71" s="24">
        <v>45715</v>
      </c>
      <c r="B71" s="15" t="s">
        <v>422</v>
      </c>
      <c r="C71" s="15" t="s">
        <v>423</v>
      </c>
      <c r="D71" s="15" t="s">
        <v>421</v>
      </c>
      <c r="E71" s="20">
        <v>7.42</v>
      </c>
      <c r="F71" s="4">
        <v>7.4194000000000004</v>
      </c>
      <c r="G71" s="17" t="s">
        <v>13</v>
      </c>
      <c r="H71" s="16">
        <v>7.42</v>
      </c>
      <c r="I71" s="5" t="s">
        <v>88</v>
      </c>
      <c r="J71" s="5" t="e">
        <f>VLOOKUP(I71,#REF!,2,FALSE)</f>
        <v>#REF!</v>
      </c>
      <c r="K71" s="4">
        <v>1000</v>
      </c>
      <c r="L71" s="5">
        <f t="shared" si="3"/>
        <v>7420</v>
      </c>
      <c r="M71" s="5">
        <f t="shared" si="2"/>
        <v>2039</v>
      </c>
    </row>
    <row r="72" spans="1:13" x14ac:dyDescent="0.25">
      <c r="A72" s="24">
        <v>45715</v>
      </c>
      <c r="B72" s="15" t="s">
        <v>424</v>
      </c>
      <c r="C72" s="15" t="s">
        <v>425</v>
      </c>
      <c r="D72" s="15" t="s">
        <v>421</v>
      </c>
      <c r="E72" s="20">
        <v>7.43</v>
      </c>
      <c r="F72" s="4">
        <v>7.4297000000000004</v>
      </c>
      <c r="G72" s="17" t="s">
        <v>13</v>
      </c>
      <c r="H72" s="16">
        <v>7.43</v>
      </c>
      <c r="I72" s="5" t="s">
        <v>90</v>
      </c>
      <c r="J72" s="5" t="e">
        <f>VLOOKUP(I72,#REF!,2,FALSE)</f>
        <v>#REF!</v>
      </c>
      <c r="K72" s="4">
        <v>2000</v>
      </c>
      <c r="L72" s="5">
        <f t="shared" si="3"/>
        <v>14860</v>
      </c>
      <c r="M72" s="5">
        <f t="shared" si="2"/>
        <v>2039</v>
      </c>
    </row>
    <row r="73" spans="1:13" x14ac:dyDescent="0.25">
      <c r="A73" s="24">
        <v>45715</v>
      </c>
      <c r="B73" s="15" t="s">
        <v>426</v>
      </c>
      <c r="C73" s="15" t="s">
        <v>427</v>
      </c>
      <c r="D73" s="15" t="s">
        <v>428</v>
      </c>
      <c r="E73" s="20">
        <v>7.44</v>
      </c>
      <c r="F73" s="4">
        <v>7.44</v>
      </c>
      <c r="G73" s="17" t="s">
        <v>13</v>
      </c>
      <c r="H73" s="16">
        <v>7.44</v>
      </c>
      <c r="I73" s="5" t="s">
        <v>187</v>
      </c>
      <c r="J73" s="5" t="e">
        <f>VLOOKUP(I73,#REF!,2,FALSE)</f>
        <v>#REF!</v>
      </c>
      <c r="K73" s="4">
        <v>3000</v>
      </c>
      <c r="L73" s="5">
        <f t="shared" si="3"/>
        <v>22320</v>
      </c>
      <c r="M73" s="5">
        <f t="shared" si="2"/>
        <v>2041</v>
      </c>
    </row>
    <row r="74" spans="1:13" x14ac:dyDescent="0.25">
      <c r="A74" s="24">
        <v>45715</v>
      </c>
      <c r="B74" s="15" t="s">
        <v>429</v>
      </c>
      <c r="C74" s="15" t="s">
        <v>430</v>
      </c>
      <c r="D74" s="15" t="s">
        <v>431</v>
      </c>
      <c r="E74" s="20">
        <v>7.42</v>
      </c>
      <c r="F74" s="4">
        <v>7.42</v>
      </c>
      <c r="G74" s="17" t="s">
        <v>13</v>
      </c>
      <c r="H74" s="16">
        <v>7.42</v>
      </c>
      <c r="I74" s="5" t="s">
        <v>189</v>
      </c>
      <c r="J74" s="5" t="e">
        <f>VLOOKUP(I74,#REF!,2,FALSE)</f>
        <v>#REF!</v>
      </c>
      <c r="K74" s="4">
        <v>2000</v>
      </c>
      <c r="L74" s="5">
        <f t="shared" si="3"/>
        <v>14840</v>
      </c>
      <c r="M74" s="5">
        <f t="shared" si="2"/>
        <v>2044</v>
      </c>
    </row>
    <row r="75" spans="1:13" x14ac:dyDescent="0.25">
      <c r="A75" s="24">
        <v>45715</v>
      </c>
      <c r="B75" s="15" t="s">
        <v>432</v>
      </c>
      <c r="C75" s="15" t="s">
        <v>433</v>
      </c>
      <c r="D75" s="15" t="s">
        <v>431</v>
      </c>
      <c r="E75" s="20">
        <v>7.43</v>
      </c>
      <c r="F75" s="4">
        <v>7.4397000000000002</v>
      </c>
      <c r="G75" s="17" t="s">
        <v>13</v>
      </c>
      <c r="H75" s="16">
        <v>7.43</v>
      </c>
      <c r="I75" s="5" t="s">
        <v>88</v>
      </c>
      <c r="J75" s="5" t="e">
        <f>VLOOKUP(I75,#REF!,2,FALSE)</f>
        <v>#REF!</v>
      </c>
      <c r="K75" s="4">
        <v>1000</v>
      </c>
      <c r="L75" s="5">
        <f t="shared" si="3"/>
        <v>7430</v>
      </c>
      <c r="M75" s="5">
        <f t="shared" si="2"/>
        <v>2044</v>
      </c>
    </row>
    <row r="76" spans="1:13" x14ac:dyDescent="0.25">
      <c r="A76" s="24">
        <v>45715</v>
      </c>
      <c r="B76" s="15" t="s">
        <v>434</v>
      </c>
      <c r="C76" s="15" t="s">
        <v>435</v>
      </c>
      <c r="D76" s="15" t="s">
        <v>431</v>
      </c>
      <c r="E76" s="20">
        <v>7.44</v>
      </c>
      <c r="F76" s="4">
        <v>7.4398</v>
      </c>
      <c r="G76" s="17" t="s">
        <v>13</v>
      </c>
      <c r="H76" s="16">
        <v>7.44</v>
      </c>
      <c r="I76" s="5" t="s">
        <v>187</v>
      </c>
      <c r="J76" s="5" t="e">
        <f>VLOOKUP(I76,#REF!,2,FALSE)</f>
        <v>#REF!</v>
      </c>
      <c r="K76" s="4">
        <v>3000</v>
      </c>
      <c r="L76" s="5">
        <f t="shared" si="3"/>
        <v>22320</v>
      </c>
      <c r="M76" s="5">
        <f t="shared" si="2"/>
        <v>2044</v>
      </c>
    </row>
    <row r="77" spans="1:13" x14ac:dyDescent="0.25">
      <c r="A77" s="24">
        <v>45715</v>
      </c>
      <c r="B77" s="15" t="s">
        <v>436</v>
      </c>
      <c r="C77" s="15" t="s">
        <v>437</v>
      </c>
      <c r="D77" s="15" t="s">
        <v>438</v>
      </c>
      <c r="E77" s="20">
        <v>7.42</v>
      </c>
      <c r="F77" s="4">
        <v>7.42</v>
      </c>
      <c r="G77" s="17" t="s">
        <v>13</v>
      </c>
      <c r="H77" s="16">
        <v>7.42</v>
      </c>
      <c r="I77" s="5" t="s">
        <v>189</v>
      </c>
      <c r="J77" s="5" t="e">
        <f>VLOOKUP(I77,#REF!,2,FALSE)</f>
        <v>#REF!</v>
      </c>
      <c r="K77" s="4">
        <v>2000</v>
      </c>
      <c r="L77" s="5">
        <f t="shared" si="3"/>
        <v>14840</v>
      </c>
      <c r="M77" s="5">
        <f t="shared" si="2"/>
        <v>2045</v>
      </c>
    </row>
    <row r="78" spans="1:13" x14ac:dyDescent="0.25">
      <c r="A78" s="24">
        <v>45715</v>
      </c>
      <c r="B78" s="15" t="s">
        <v>439</v>
      </c>
      <c r="C78" s="15" t="s">
        <v>440</v>
      </c>
      <c r="D78" s="15" t="s">
        <v>441</v>
      </c>
      <c r="E78" s="20">
        <v>7.42</v>
      </c>
      <c r="F78" s="4">
        <v>7.4196999999999997</v>
      </c>
      <c r="G78" s="17" t="s">
        <v>13</v>
      </c>
      <c r="H78" s="16">
        <v>7.42</v>
      </c>
      <c r="I78" s="5" t="s">
        <v>189</v>
      </c>
      <c r="J78" s="5" t="e">
        <f>VLOOKUP(I78,#REF!,2,FALSE)</f>
        <v>#REF!</v>
      </c>
      <c r="K78" s="4">
        <v>1000</v>
      </c>
      <c r="L78" s="5">
        <f t="shared" si="3"/>
        <v>7420</v>
      </c>
      <c r="M78" s="5">
        <f t="shared" si="2"/>
        <v>2046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FD57-55EA-45DC-9DBC-549B22D7431D}">
  <dimension ref="A1:L28"/>
  <sheetViews>
    <sheetView zoomScale="78" zoomScaleNormal="78" workbookViewId="0">
      <selection activeCell="C34" sqref="C34"/>
    </sheetView>
  </sheetViews>
  <sheetFormatPr defaultRowHeight="15" x14ac:dyDescent="0.25"/>
  <cols>
    <col min="1" max="1" width="18.85546875" bestFit="1" customWidth="1"/>
    <col min="2" max="2" width="18.5703125" bestFit="1" customWidth="1"/>
    <col min="3" max="3" width="21.7109375" customWidth="1"/>
    <col min="4" max="4" width="18.5703125" bestFit="1" customWidth="1"/>
    <col min="5" max="5" width="20.5703125" customWidth="1"/>
    <col min="6" max="6" width="18.5703125" bestFit="1" customWidth="1"/>
    <col min="7" max="7" width="20.5703125" customWidth="1"/>
    <col min="8" max="8" width="21.28515625" customWidth="1"/>
    <col min="9" max="9" width="18.5703125" bestFit="1" customWidth="1"/>
    <col min="10" max="11" width="18.5703125" customWidth="1"/>
    <col min="12" max="12" width="22.85546875" customWidth="1"/>
  </cols>
  <sheetData>
    <row r="1" spans="1:12" ht="15.75" thickBot="1" x14ac:dyDescent="0.3"/>
    <row r="2" spans="1:12" ht="19.5" customHeight="1" x14ac:dyDescent="0.25">
      <c r="A2" s="93" t="s">
        <v>115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ht="15.75" thickBot="1" x14ac:dyDescent="0.3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2" ht="18.75" x14ac:dyDescent="0.3">
      <c r="A4" s="99" t="s">
        <v>112</v>
      </c>
      <c r="B4" s="101">
        <v>45293</v>
      </c>
      <c r="C4" s="101" t="s">
        <v>14</v>
      </c>
      <c r="D4" s="102">
        <v>45300</v>
      </c>
      <c r="E4" s="102" t="s">
        <v>47</v>
      </c>
      <c r="F4" s="102">
        <v>45307</v>
      </c>
      <c r="G4" s="102">
        <v>45307</v>
      </c>
      <c r="H4" s="102">
        <v>45314</v>
      </c>
      <c r="I4" s="102">
        <v>45307</v>
      </c>
      <c r="J4" s="102">
        <v>45321</v>
      </c>
      <c r="K4" s="102">
        <v>45307</v>
      </c>
      <c r="L4" s="91" t="s">
        <v>111</v>
      </c>
    </row>
    <row r="5" spans="1:12" ht="47.25" x14ac:dyDescent="0.25">
      <c r="A5" s="100"/>
      <c r="B5" s="27" t="s">
        <v>5</v>
      </c>
      <c r="C5" s="26" t="s">
        <v>970</v>
      </c>
      <c r="D5" s="27" t="s">
        <v>5</v>
      </c>
      <c r="E5" s="26" t="s">
        <v>970</v>
      </c>
      <c r="F5" s="27" t="s">
        <v>5</v>
      </c>
      <c r="G5" s="7" t="s">
        <v>970</v>
      </c>
      <c r="H5" s="27" t="s">
        <v>5</v>
      </c>
      <c r="I5" s="7" t="s">
        <v>970</v>
      </c>
      <c r="J5" s="27" t="s">
        <v>5</v>
      </c>
      <c r="K5" s="7" t="s">
        <v>970</v>
      </c>
      <c r="L5" s="92"/>
    </row>
    <row r="6" spans="1:12" x14ac:dyDescent="0.25">
      <c r="A6" s="9" t="s">
        <v>98</v>
      </c>
      <c r="B6" s="30">
        <v>7.7266666666666666</v>
      </c>
      <c r="C6" s="31">
        <v>3000</v>
      </c>
      <c r="D6" s="31"/>
      <c r="E6" s="31"/>
      <c r="F6" s="30">
        <v>7.6359183673469389</v>
      </c>
      <c r="G6" s="31">
        <v>2450</v>
      </c>
      <c r="H6" s="30">
        <v>7.6909090909090905</v>
      </c>
      <c r="I6" s="31">
        <v>1100</v>
      </c>
      <c r="J6" s="31"/>
      <c r="K6" s="31"/>
      <c r="L6" s="34">
        <v>6550</v>
      </c>
    </row>
    <row r="7" spans="1:12" x14ac:dyDescent="0.25">
      <c r="A7" s="9" t="s">
        <v>104</v>
      </c>
      <c r="B7" s="30" t="s">
        <v>114</v>
      </c>
      <c r="C7" s="31"/>
      <c r="D7" s="31"/>
      <c r="E7" s="31">
        <v>1000</v>
      </c>
      <c r="F7" s="30">
        <v>7.68</v>
      </c>
      <c r="G7" s="31">
        <v>750</v>
      </c>
      <c r="H7" s="30" t="s">
        <v>114</v>
      </c>
      <c r="I7" s="31"/>
      <c r="J7" s="31"/>
      <c r="K7" s="31"/>
      <c r="L7" s="34">
        <v>1750</v>
      </c>
    </row>
    <row r="8" spans="1:12" x14ac:dyDescent="0.25">
      <c r="A8" s="9" t="s">
        <v>99</v>
      </c>
      <c r="B8" s="30">
        <v>7.73</v>
      </c>
      <c r="C8" s="31">
        <v>2000</v>
      </c>
      <c r="D8" s="30">
        <v>7.6550000000000002</v>
      </c>
      <c r="E8" s="31"/>
      <c r="F8" s="30">
        <v>7.73</v>
      </c>
      <c r="G8" s="31">
        <v>2000</v>
      </c>
      <c r="H8" s="30">
        <v>7.74</v>
      </c>
      <c r="I8" s="31">
        <v>2000</v>
      </c>
      <c r="J8" s="31">
        <v>7.69</v>
      </c>
      <c r="K8" s="31">
        <v>2000</v>
      </c>
      <c r="L8" s="34">
        <v>8000</v>
      </c>
    </row>
    <row r="9" spans="1:12" x14ac:dyDescent="0.25">
      <c r="A9" s="9" t="s">
        <v>961</v>
      </c>
      <c r="B9" s="30" t="s">
        <v>114</v>
      </c>
      <c r="C9" s="31"/>
      <c r="D9" s="31" t="s">
        <v>114</v>
      </c>
      <c r="E9" s="31"/>
      <c r="F9" s="30">
        <v>7.6749999999999998</v>
      </c>
      <c r="G9" s="31">
        <v>2000</v>
      </c>
      <c r="H9" s="30">
        <v>7.67</v>
      </c>
      <c r="I9" s="31">
        <v>1000</v>
      </c>
      <c r="J9" s="31">
        <v>7.65</v>
      </c>
      <c r="K9" s="31">
        <v>1000</v>
      </c>
      <c r="L9" s="34">
        <v>4000</v>
      </c>
    </row>
    <row r="10" spans="1:12" x14ac:dyDescent="0.25">
      <c r="A10" s="9" t="s">
        <v>962</v>
      </c>
      <c r="B10" s="30" t="s">
        <v>114</v>
      </c>
      <c r="C10" s="31"/>
      <c r="D10" s="31" t="s">
        <v>114</v>
      </c>
      <c r="E10" s="31"/>
      <c r="F10" s="30" t="s">
        <v>114</v>
      </c>
      <c r="G10" s="31"/>
      <c r="H10" s="30">
        <v>7.69</v>
      </c>
      <c r="I10" s="31">
        <v>100</v>
      </c>
      <c r="J10" s="31">
        <v>7.65</v>
      </c>
      <c r="K10" s="31">
        <v>100</v>
      </c>
      <c r="L10" s="34">
        <v>200</v>
      </c>
    </row>
    <row r="11" spans="1:12" x14ac:dyDescent="0.25">
      <c r="A11" s="9" t="s">
        <v>100</v>
      </c>
      <c r="B11" s="30">
        <v>7.4433333333333334</v>
      </c>
      <c r="C11" s="31">
        <v>1500</v>
      </c>
      <c r="D11" s="31" t="s">
        <v>114</v>
      </c>
      <c r="E11" s="31">
        <v>2000</v>
      </c>
      <c r="F11" s="30">
        <v>7.64</v>
      </c>
      <c r="G11" s="31">
        <v>2000</v>
      </c>
      <c r="H11" s="30">
        <v>7.63</v>
      </c>
      <c r="I11" s="31">
        <v>2000</v>
      </c>
      <c r="J11" s="31">
        <v>7.6</v>
      </c>
      <c r="K11" s="31">
        <v>2000</v>
      </c>
      <c r="L11" s="34">
        <v>9500</v>
      </c>
    </row>
    <row r="12" spans="1:12" x14ac:dyDescent="0.25">
      <c r="A12" s="9" t="s">
        <v>105</v>
      </c>
      <c r="B12" s="30" t="s">
        <v>114</v>
      </c>
      <c r="C12" s="31"/>
      <c r="D12" s="31">
        <v>7.65</v>
      </c>
      <c r="E12" s="31">
        <v>2000</v>
      </c>
      <c r="F12" s="30" t="s">
        <v>114</v>
      </c>
      <c r="G12" s="31"/>
      <c r="H12" s="30" t="s">
        <v>114</v>
      </c>
      <c r="I12" s="31"/>
      <c r="J12" s="31">
        <v>7.66</v>
      </c>
      <c r="K12" s="31">
        <v>2000</v>
      </c>
      <c r="L12" s="34">
        <v>4000</v>
      </c>
    </row>
    <row r="13" spans="1:12" x14ac:dyDescent="0.25">
      <c r="A13" s="9" t="s">
        <v>963</v>
      </c>
      <c r="B13" s="30" t="s">
        <v>114</v>
      </c>
      <c r="C13" s="31"/>
      <c r="D13" s="31">
        <v>7.77</v>
      </c>
      <c r="E13" s="31"/>
      <c r="F13" s="30">
        <v>7.6550000000000002</v>
      </c>
      <c r="G13" s="31">
        <v>1000</v>
      </c>
      <c r="H13" s="30" t="s">
        <v>114</v>
      </c>
      <c r="I13" s="31"/>
      <c r="J13" s="31" t="s">
        <v>114</v>
      </c>
      <c r="K13" s="31"/>
      <c r="L13" s="34">
        <v>1000</v>
      </c>
    </row>
    <row r="14" spans="1:12" x14ac:dyDescent="0.25">
      <c r="A14" s="9" t="s">
        <v>106</v>
      </c>
      <c r="B14" s="30" t="s">
        <v>114</v>
      </c>
      <c r="C14" s="31"/>
      <c r="D14" s="31" t="s">
        <v>114</v>
      </c>
      <c r="E14" s="31">
        <v>330</v>
      </c>
      <c r="F14" s="30" t="s">
        <v>114</v>
      </c>
      <c r="G14" s="31"/>
      <c r="H14" s="30" t="s">
        <v>114</v>
      </c>
      <c r="I14" s="31"/>
      <c r="J14" s="31" t="s">
        <v>114</v>
      </c>
      <c r="K14" s="31"/>
      <c r="L14" s="34">
        <v>330</v>
      </c>
    </row>
    <row r="15" spans="1:12" x14ac:dyDescent="0.25">
      <c r="A15" s="9" t="s">
        <v>964</v>
      </c>
      <c r="B15" s="30" t="s">
        <v>114</v>
      </c>
      <c r="C15" s="31"/>
      <c r="D15" s="31">
        <v>7.6800000000000006</v>
      </c>
      <c r="E15" s="31"/>
      <c r="F15" s="30" t="s">
        <v>114</v>
      </c>
      <c r="G15" s="31"/>
      <c r="H15" s="30">
        <v>7.68</v>
      </c>
      <c r="I15" s="31">
        <v>1000</v>
      </c>
      <c r="J15" s="31" t="s">
        <v>114</v>
      </c>
      <c r="K15" s="31"/>
      <c r="L15" s="34">
        <v>1000</v>
      </c>
    </row>
    <row r="16" spans="1:12" x14ac:dyDescent="0.25">
      <c r="A16" s="9" t="s">
        <v>101</v>
      </c>
      <c r="B16" s="30">
        <v>7.7350000000000003</v>
      </c>
      <c r="C16" s="31">
        <v>6000</v>
      </c>
      <c r="D16" s="31" t="s">
        <v>114</v>
      </c>
      <c r="E16" s="31">
        <v>7000</v>
      </c>
      <c r="F16" s="30">
        <v>7.6859999999999999</v>
      </c>
      <c r="G16" s="31">
        <v>5000</v>
      </c>
      <c r="H16" s="30">
        <v>7.694</v>
      </c>
      <c r="I16" s="31">
        <v>5000</v>
      </c>
      <c r="J16" s="31" t="s">
        <v>114</v>
      </c>
      <c r="K16" s="31"/>
      <c r="L16" s="34">
        <v>23000</v>
      </c>
    </row>
    <row r="17" spans="1:12" x14ac:dyDescent="0.25">
      <c r="A17" s="9" t="s">
        <v>107</v>
      </c>
      <c r="B17" s="30" t="s">
        <v>114</v>
      </c>
      <c r="C17" s="31"/>
      <c r="D17" s="30">
        <v>7.725714285714286</v>
      </c>
      <c r="E17" s="31">
        <v>800</v>
      </c>
      <c r="F17" s="30" t="s">
        <v>114</v>
      </c>
      <c r="G17" s="31"/>
      <c r="H17" s="30" t="s">
        <v>114</v>
      </c>
      <c r="I17" s="31"/>
      <c r="J17" s="31">
        <v>7.67</v>
      </c>
      <c r="K17" s="31">
        <v>1130</v>
      </c>
      <c r="L17" s="34">
        <v>1930</v>
      </c>
    </row>
    <row r="18" spans="1:12" x14ac:dyDescent="0.25">
      <c r="A18" s="9" t="s">
        <v>965</v>
      </c>
      <c r="B18" s="30" t="s">
        <v>114</v>
      </c>
      <c r="C18" s="31"/>
      <c r="D18" s="31">
        <v>7.76</v>
      </c>
      <c r="E18" s="31"/>
      <c r="F18" s="30" t="s">
        <v>114</v>
      </c>
      <c r="G18" s="31"/>
      <c r="H18" s="30">
        <v>7.71</v>
      </c>
      <c r="I18" s="31">
        <v>2500</v>
      </c>
      <c r="J18" s="31" t="s">
        <v>114</v>
      </c>
      <c r="K18" s="31"/>
      <c r="L18" s="34">
        <v>2500</v>
      </c>
    </row>
    <row r="19" spans="1:12" x14ac:dyDescent="0.25">
      <c r="A19" s="9" t="s">
        <v>108</v>
      </c>
      <c r="B19" s="30" t="s">
        <v>114</v>
      </c>
      <c r="C19" s="31"/>
      <c r="D19" s="31" t="s">
        <v>114</v>
      </c>
      <c r="E19" s="31">
        <v>4000</v>
      </c>
      <c r="F19" s="30" t="s">
        <v>114</v>
      </c>
      <c r="G19" s="31"/>
      <c r="H19" s="30" t="s">
        <v>114</v>
      </c>
      <c r="I19" s="31"/>
      <c r="J19" s="31">
        <v>7.63</v>
      </c>
      <c r="K19" s="31">
        <v>5000</v>
      </c>
      <c r="L19" s="34">
        <v>9000</v>
      </c>
    </row>
    <row r="20" spans="1:12" x14ac:dyDescent="0.25">
      <c r="A20" s="9" t="s">
        <v>966</v>
      </c>
      <c r="B20" s="30" t="s">
        <v>114</v>
      </c>
      <c r="C20" s="31"/>
      <c r="D20" s="30">
        <v>7.7249999999999996</v>
      </c>
      <c r="E20" s="31"/>
      <c r="F20" s="30" t="s">
        <v>114</v>
      </c>
      <c r="G20" s="31"/>
      <c r="H20" s="30">
        <v>7.7300000000000013</v>
      </c>
      <c r="I20" s="31">
        <v>80</v>
      </c>
      <c r="J20" s="31" t="s">
        <v>114</v>
      </c>
      <c r="K20" s="31"/>
      <c r="L20" s="34">
        <v>80</v>
      </c>
    </row>
    <row r="21" spans="1:12" x14ac:dyDescent="0.25">
      <c r="A21" s="9" t="s">
        <v>109</v>
      </c>
      <c r="B21" s="30" t="s">
        <v>114</v>
      </c>
      <c r="C21" s="31"/>
      <c r="D21" s="31" t="s">
        <v>114</v>
      </c>
      <c r="E21" s="31">
        <v>200</v>
      </c>
      <c r="F21" s="30" t="s">
        <v>114</v>
      </c>
      <c r="G21" s="31"/>
      <c r="H21" s="30" t="s">
        <v>114</v>
      </c>
      <c r="I21" s="31"/>
      <c r="J21" s="31" t="s">
        <v>114</v>
      </c>
      <c r="K21" s="31"/>
      <c r="L21" s="34">
        <v>200</v>
      </c>
    </row>
    <row r="22" spans="1:12" x14ac:dyDescent="0.25">
      <c r="A22" s="9" t="s">
        <v>102</v>
      </c>
      <c r="B22" s="30">
        <v>7.7850000000000001</v>
      </c>
      <c r="C22" s="31">
        <v>2500</v>
      </c>
      <c r="D22" s="31">
        <v>7.78</v>
      </c>
      <c r="E22" s="31"/>
      <c r="F22" s="30" t="s">
        <v>114</v>
      </c>
      <c r="G22" s="31"/>
      <c r="H22" s="30" t="s">
        <v>114</v>
      </c>
      <c r="I22" s="31"/>
      <c r="J22" s="31">
        <v>7.69</v>
      </c>
      <c r="K22" s="31">
        <v>2000</v>
      </c>
      <c r="L22" s="34">
        <v>4500</v>
      </c>
    </row>
    <row r="23" spans="1:12" x14ac:dyDescent="0.25">
      <c r="A23" s="9" t="s">
        <v>103</v>
      </c>
      <c r="B23" s="30">
        <v>7.74</v>
      </c>
      <c r="C23" s="31">
        <v>1000</v>
      </c>
      <c r="D23" s="31" t="s">
        <v>114</v>
      </c>
      <c r="E23" s="31"/>
      <c r="F23" s="30" t="s">
        <v>114</v>
      </c>
      <c r="G23" s="31"/>
      <c r="H23" s="30">
        <v>7.6633333333333331</v>
      </c>
      <c r="I23" s="31">
        <v>1500</v>
      </c>
      <c r="J23" s="31">
        <v>7.6487499999999997</v>
      </c>
      <c r="K23" s="31">
        <v>4000</v>
      </c>
      <c r="L23" s="34">
        <v>6500</v>
      </c>
    </row>
    <row r="24" spans="1:12" x14ac:dyDescent="0.25">
      <c r="A24" s="9" t="s">
        <v>967</v>
      </c>
      <c r="B24" s="30" t="s">
        <v>114</v>
      </c>
      <c r="C24" s="31"/>
      <c r="D24" s="31" t="s">
        <v>114</v>
      </c>
      <c r="E24" s="31"/>
      <c r="F24" s="30" t="s">
        <v>114</v>
      </c>
      <c r="G24" s="31"/>
      <c r="H24" s="30" t="s">
        <v>114</v>
      </c>
      <c r="I24" s="31"/>
      <c r="J24" s="31">
        <v>7.7</v>
      </c>
      <c r="K24" s="31">
        <v>481</v>
      </c>
      <c r="L24" s="34">
        <v>481</v>
      </c>
    </row>
    <row r="25" spans="1:12" x14ac:dyDescent="0.25">
      <c r="A25" s="9" t="s">
        <v>110</v>
      </c>
      <c r="B25" s="30" t="s">
        <v>114</v>
      </c>
      <c r="C25" s="31"/>
      <c r="D25" s="31" t="s">
        <v>114</v>
      </c>
      <c r="E25" s="31">
        <v>2000</v>
      </c>
      <c r="F25" s="30">
        <v>7.56</v>
      </c>
      <c r="G25" s="31">
        <v>2000</v>
      </c>
      <c r="H25" s="30">
        <v>7.585</v>
      </c>
      <c r="I25" s="31">
        <v>4000</v>
      </c>
      <c r="J25" s="31">
        <v>7.59</v>
      </c>
      <c r="K25" s="31">
        <v>3000</v>
      </c>
      <c r="L25" s="34">
        <v>11000</v>
      </c>
    </row>
    <row r="26" spans="1:12" x14ac:dyDescent="0.25">
      <c r="A26" s="9" t="s">
        <v>968</v>
      </c>
      <c r="B26" s="30" t="s">
        <v>114</v>
      </c>
      <c r="C26" s="31"/>
      <c r="D26" s="31">
        <v>7.72</v>
      </c>
      <c r="E26" s="31"/>
      <c r="F26" s="30">
        <v>7.6</v>
      </c>
      <c r="G26" s="31">
        <v>2000</v>
      </c>
      <c r="H26" s="30">
        <v>7.59</v>
      </c>
      <c r="I26" s="31">
        <v>1000</v>
      </c>
      <c r="J26" s="31" t="s">
        <v>114</v>
      </c>
      <c r="K26" s="31"/>
      <c r="L26" s="34">
        <v>3000</v>
      </c>
    </row>
    <row r="27" spans="1:12" ht="15.75" thickBot="1" x14ac:dyDescent="0.3">
      <c r="A27" s="9" t="s">
        <v>969</v>
      </c>
      <c r="B27" s="30" t="s">
        <v>114</v>
      </c>
      <c r="C27" s="32"/>
      <c r="D27" s="31" t="s">
        <v>114</v>
      </c>
      <c r="E27" s="32"/>
      <c r="F27" s="30" t="s">
        <v>114</v>
      </c>
      <c r="G27" s="32"/>
      <c r="H27" s="30">
        <v>7.66</v>
      </c>
      <c r="I27" s="32">
        <v>3000</v>
      </c>
      <c r="J27" s="31">
        <v>7.67</v>
      </c>
      <c r="K27" s="32">
        <v>3500</v>
      </c>
      <c r="L27" s="35"/>
    </row>
    <row r="28" spans="1:12" ht="19.5" thickBot="1" x14ac:dyDescent="0.35">
      <c r="A28" s="28" t="s">
        <v>113</v>
      </c>
      <c r="B28" s="36"/>
      <c r="C28" s="14">
        <v>16000</v>
      </c>
      <c r="D28" s="37" t="s">
        <v>114</v>
      </c>
      <c r="E28" s="14">
        <v>19330</v>
      </c>
      <c r="F28" s="37"/>
      <c r="G28" s="14">
        <v>19200</v>
      </c>
      <c r="H28" s="37"/>
      <c r="I28" s="14">
        <v>24280</v>
      </c>
      <c r="J28" s="37"/>
      <c r="K28" s="14">
        <v>26211</v>
      </c>
      <c r="L28" s="33">
        <f>SUM(L6:L27)</f>
        <v>98521</v>
      </c>
    </row>
  </sheetData>
  <mergeCells count="8">
    <mergeCell ref="L4:L5"/>
    <mergeCell ref="A2:L3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872E-9B87-4738-958D-ED656A343CD5}">
  <dimension ref="A3:J26"/>
  <sheetViews>
    <sheetView workbookViewId="0">
      <selection activeCell="F18" sqref="F18"/>
    </sheetView>
  </sheetViews>
  <sheetFormatPr defaultRowHeight="15" x14ac:dyDescent="0.25"/>
  <cols>
    <col min="1" max="1" width="18.85546875" bestFit="1" customWidth="1"/>
    <col min="2" max="2" width="18.5703125" bestFit="1" customWidth="1"/>
    <col min="3" max="3" width="18.7109375" customWidth="1"/>
    <col min="4" max="4" width="18.5703125" bestFit="1" customWidth="1"/>
    <col min="5" max="5" width="18.7109375" customWidth="1"/>
    <col min="6" max="6" width="18.5703125" bestFit="1" customWidth="1"/>
    <col min="7" max="7" width="18.42578125" customWidth="1"/>
    <col min="8" max="8" width="18.5703125" bestFit="1" customWidth="1"/>
    <col min="9" max="9" width="20.140625" customWidth="1"/>
    <col min="10" max="10" width="22" customWidth="1"/>
    <col min="11" max="22" width="5" bestFit="1" customWidth="1"/>
    <col min="23" max="23" width="9" bestFit="1" customWidth="1"/>
    <col min="24" max="45" width="6" bestFit="1" customWidth="1"/>
    <col min="46" max="46" width="7.28515625" bestFit="1" customWidth="1"/>
    <col min="47" max="47" width="11.28515625" bestFit="1" customWidth="1"/>
  </cols>
  <sheetData>
    <row r="3" spans="1:10" ht="20.25" x14ac:dyDescent="0.3">
      <c r="A3" s="103" t="s">
        <v>112</v>
      </c>
      <c r="B3" s="104" t="s">
        <v>115</v>
      </c>
      <c r="C3" s="104"/>
      <c r="D3" s="104"/>
      <c r="E3" s="104"/>
      <c r="F3" s="104"/>
      <c r="G3" s="104"/>
      <c r="H3" s="104"/>
      <c r="I3" s="104"/>
      <c r="J3" s="105" t="s">
        <v>111</v>
      </c>
    </row>
    <row r="4" spans="1:10" ht="15.75" customHeight="1" x14ac:dyDescent="0.25">
      <c r="A4" s="103"/>
      <c r="B4" s="107">
        <v>45694</v>
      </c>
      <c r="C4" s="107"/>
      <c r="D4" s="107">
        <v>45701</v>
      </c>
      <c r="E4" s="107"/>
      <c r="F4" s="107">
        <v>45708</v>
      </c>
      <c r="G4" s="107"/>
      <c r="H4" s="107">
        <v>45715</v>
      </c>
      <c r="I4" s="107"/>
      <c r="J4" s="105"/>
    </row>
    <row r="5" spans="1:10" ht="47.25" x14ac:dyDescent="0.25">
      <c r="A5" s="103"/>
      <c r="B5" s="27" t="s">
        <v>5</v>
      </c>
      <c r="C5" s="26" t="s">
        <v>970</v>
      </c>
      <c r="D5" s="27" t="s">
        <v>5</v>
      </c>
      <c r="E5" s="26" t="s">
        <v>970</v>
      </c>
      <c r="F5" s="27" t="s">
        <v>5</v>
      </c>
      <c r="G5" s="26" t="s">
        <v>970</v>
      </c>
      <c r="H5" s="27" t="s">
        <v>5</v>
      </c>
      <c r="I5" s="26" t="s">
        <v>970</v>
      </c>
      <c r="J5" s="106"/>
    </row>
    <row r="6" spans="1:10" ht="15" customHeight="1" x14ac:dyDescent="0.25">
      <c r="A6" s="29" t="s">
        <v>98</v>
      </c>
      <c r="B6" s="30">
        <v>7.46875</v>
      </c>
      <c r="C6" s="31">
        <v>4000</v>
      </c>
      <c r="D6" s="30">
        <v>7.4625000000000004</v>
      </c>
      <c r="E6" s="31">
        <v>2000</v>
      </c>
      <c r="F6" s="30">
        <v>7.44</v>
      </c>
      <c r="G6" s="31">
        <v>900</v>
      </c>
      <c r="H6" s="30"/>
      <c r="I6" s="31"/>
      <c r="J6" s="31">
        <v>6900</v>
      </c>
    </row>
    <row r="7" spans="1:10" ht="15" customHeight="1" x14ac:dyDescent="0.25">
      <c r="A7" s="29" t="s">
        <v>104</v>
      </c>
      <c r="B7" s="30">
        <v>7.52</v>
      </c>
      <c r="C7" s="31">
        <v>1000</v>
      </c>
      <c r="D7" s="30">
        <v>7.45</v>
      </c>
      <c r="E7" s="31">
        <v>500</v>
      </c>
      <c r="F7" s="30" t="s">
        <v>114</v>
      </c>
      <c r="G7" s="31"/>
      <c r="H7" s="30"/>
      <c r="I7" s="31"/>
      <c r="J7" s="31">
        <v>1500</v>
      </c>
    </row>
    <row r="8" spans="1:10" x14ac:dyDescent="0.25">
      <c r="A8" s="29" t="s">
        <v>99</v>
      </c>
      <c r="B8" s="30">
        <v>7.52</v>
      </c>
      <c r="C8" s="31">
        <v>2000</v>
      </c>
      <c r="D8" s="30">
        <v>7.49</v>
      </c>
      <c r="E8" s="31">
        <v>2000</v>
      </c>
      <c r="F8" s="30">
        <v>7.47</v>
      </c>
      <c r="G8" s="31">
        <v>2000</v>
      </c>
      <c r="H8" s="30">
        <v>7.43</v>
      </c>
      <c r="I8" s="31">
        <v>2000</v>
      </c>
      <c r="J8" s="31">
        <v>8000</v>
      </c>
    </row>
    <row r="9" spans="1:10" x14ac:dyDescent="0.25">
      <c r="A9" s="29" t="s">
        <v>961</v>
      </c>
      <c r="B9" s="30">
        <v>7.51</v>
      </c>
      <c r="C9" s="31">
        <v>1000</v>
      </c>
      <c r="D9" s="30">
        <v>7.4474999999999998</v>
      </c>
      <c r="E9" s="31">
        <v>4000</v>
      </c>
      <c r="F9" s="30">
        <v>7.4649999999999999</v>
      </c>
      <c r="G9" s="31">
        <v>4000</v>
      </c>
      <c r="H9" s="30">
        <v>7.45</v>
      </c>
      <c r="I9" s="31">
        <v>1000</v>
      </c>
      <c r="J9" s="31">
        <v>10000</v>
      </c>
    </row>
    <row r="10" spans="1:10" x14ac:dyDescent="0.25">
      <c r="A10" s="29" t="s">
        <v>100</v>
      </c>
      <c r="B10" s="30">
        <v>7.335</v>
      </c>
      <c r="C10" s="31">
        <v>2000</v>
      </c>
      <c r="D10" s="30">
        <v>7.4249999999999998</v>
      </c>
      <c r="E10" s="31">
        <v>2000</v>
      </c>
      <c r="F10" s="30" t="s">
        <v>114</v>
      </c>
      <c r="G10" s="31"/>
      <c r="H10" s="30" t="s">
        <v>114</v>
      </c>
      <c r="I10" s="31"/>
      <c r="J10" s="31">
        <v>4000</v>
      </c>
    </row>
    <row r="11" spans="1:10" x14ac:dyDescent="0.25">
      <c r="A11" s="29" t="s">
        <v>105</v>
      </c>
      <c r="B11" s="30">
        <v>7.49</v>
      </c>
      <c r="C11" s="31">
        <v>1000</v>
      </c>
      <c r="D11" s="30">
        <v>7.47</v>
      </c>
      <c r="E11" s="31">
        <v>1000</v>
      </c>
      <c r="F11" s="30" t="s">
        <v>114</v>
      </c>
      <c r="G11" s="31"/>
      <c r="H11" s="30">
        <v>7.44</v>
      </c>
      <c r="I11" s="31">
        <v>1000</v>
      </c>
      <c r="J11" s="31">
        <v>3000</v>
      </c>
    </row>
    <row r="12" spans="1:10" x14ac:dyDescent="0.25">
      <c r="A12" s="29" t="s">
        <v>106</v>
      </c>
      <c r="B12" s="30">
        <v>7.48</v>
      </c>
      <c r="C12" s="31">
        <v>630</v>
      </c>
      <c r="D12" s="30">
        <v>7.46</v>
      </c>
      <c r="E12" s="31">
        <v>1000</v>
      </c>
      <c r="F12" s="30">
        <v>7.45</v>
      </c>
      <c r="G12" s="31">
        <v>1000</v>
      </c>
      <c r="H12" s="30" t="s">
        <v>114</v>
      </c>
      <c r="I12" s="31"/>
      <c r="J12" s="31">
        <v>2630</v>
      </c>
    </row>
    <row r="13" spans="1:10" x14ac:dyDescent="0.25">
      <c r="A13" s="29" t="s">
        <v>101</v>
      </c>
      <c r="B13" s="30" t="s">
        <v>114</v>
      </c>
      <c r="C13" s="31"/>
      <c r="D13" s="30" t="s">
        <v>114</v>
      </c>
      <c r="E13" s="31"/>
      <c r="F13" s="30">
        <v>7.4740000000000002</v>
      </c>
      <c r="G13" s="31">
        <v>5000</v>
      </c>
      <c r="H13" s="30">
        <v>7.4320000000000004</v>
      </c>
      <c r="I13" s="31">
        <v>5000</v>
      </c>
      <c r="J13" s="31">
        <v>10000</v>
      </c>
    </row>
    <row r="14" spans="1:10" x14ac:dyDescent="0.25">
      <c r="A14" s="29" t="s">
        <v>965</v>
      </c>
      <c r="B14" s="30">
        <v>7.48</v>
      </c>
      <c r="C14" s="31">
        <v>3000</v>
      </c>
      <c r="D14" s="30" t="s">
        <v>114</v>
      </c>
      <c r="E14" s="31"/>
      <c r="F14" s="30">
        <v>7.4470000000000001</v>
      </c>
      <c r="G14" s="31">
        <v>5000</v>
      </c>
      <c r="H14" s="30">
        <v>7.42</v>
      </c>
      <c r="I14" s="31">
        <v>5000</v>
      </c>
      <c r="J14" s="31">
        <v>13000</v>
      </c>
    </row>
    <row r="15" spans="1:10" x14ac:dyDescent="0.25">
      <c r="A15" s="29" t="s">
        <v>108</v>
      </c>
      <c r="B15" s="30">
        <v>7.4850000000000003</v>
      </c>
      <c r="C15" s="31">
        <v>5000</v>
      </c>
      <c r="D15" s="30" t="s">
        <v>114</v>
      </c>
      <c r="E15" s="31"/>
      <c r="F15" s="30">
        <v>7.4649999999999999</v>
      </c>
      <c r="G15" s="31">
        <v>3000</v>
      </c>
      <c r="H15" s="30">
        <v>7.43</v>
      </c>
      <c r="I15" s="31">
        <v>3000</v>
      </c>
      <c r="J15" s="31">
        <v>11000</v>
      </c>
    </row>
    <row r="16" spans="1:10" x14ac:dyDescent="0.25">
      <c r="A16" s="29" t="s">
        <v>966</v>
      </c>
      <c r="B16" s="30">
        <v>7.5199999999999987</v>
      </c>
      <c r="C16" s="31">
        <v>80</v>
      </c>
      <c r="D16" s="30" t="s">
        <v>114</v>
      </c>
      <c r="E16" s="31"/>
      <c r="F16" s="30" t="s">
        <v>114</v>
      </c>
      <c r="G16" s="31"/>
      <c r="H16" s="30" t="s">
        <v>114</v>
      </c>
      <c r="I16" s="31"/>
      <c r="J16" s="31">
        <v>80</v>
      </c>
    </row>
    <row r="17" spans="1:10" x14ac:dyDescent="0.25">
      <c r="A17" s="29" t="s">
        <v>971</v>
      </c>
      <c r="B17" s="30" t="s">
        <v>114</v>
      </c>
      <c r="C17" s="31"/>
      <c r="D17" s="30" t="s">
        <v>114</v>
      </c>
      <c r="E17" s="31"/>
      <c r="F17" s="30">
        <v>7.49</v>
      </c>
      <c r="G17" s="31">
        <v>400</v>
      </c>
      <c r="H17" s="30" t="s">
        <v>114</v>
      </c>
      <c r="I17" s="31"/>
      <c r="J17" s="31">
        <v>400</v>
      </c>
    </row>
    <row r="18" spans="1:10" x14ac:dyDescent="0.25">
      <c r="A18" s="29" t="s">
        <v>109</v>
      </c>
      <c r="B18" s="30" t="s">
        <v>114</v>
      </c>
      <c r="C18" s="31"/>
      <c r="D18" s="30" t="s">
        <v>114</v>
      </c>
      <c r="E18" s="31"/>
      <c r="F18" s="30">
        <v>7.41</v>
      </c>
      <c r="G18" s="31">
        <v>200</v>
      </c>
      <c r="H18" s="30" t="s">
        <v>114</v>
      </c>
      <c r="I18" s="31"/>
      <c r="J18" s="31">
        <v>200</v>
      </c>
    </row>
    <row r="19" spans="1:10" x14ac:dyDescent="0.25">
      <c r="A19" s="29" t="s">
        <v>102</v>
      </c>
      <c r="B19" s="30" t="s">
        <v>114</v>
      </c>
      <c r="C19" s="31"/>
      <c r="D19" s="30" t="s">
        <v>114</v>
      </c>
      <c r="E19" s="31"/>
      <c r="F19" s="30" t="s">
        <v>114</v>
      </c>
      <c r="G19" s="31"/>
      <c r="H19" s="30">
        <v>7.4599999999999991</v>
      </c>
      <c r="I19" s="31">
        <v>1399</v>
      </c>
      <c r="J19" s="31">
        <v>1399</v>
      </c>
    </row>
    <row r="20" spans="1:10" x14ac:dyDescent="0.25">
      <c r="A20" s="29" t="s">
        <v>103</v>
      </c>
      <c r="B20" s="30">
        <v>7.51</v>
      </c>
      <c r="C20" s="31">
        <v>1500</v>
      </c>
      <c r="D20" s="30" t="s">
        <v>114</v>
      </c>
      <c r="E20" s="31"/>
      <c r="F20" s="30">
        <v>7.6550000000000002</v>
      </c>
      <c r="G20" s="31">
        <v>1500</v>
      </c>
      <c r="H20" s="30">
        <v>7.43</v>
      </c>
      <c r="I20" s="31">
        <v>3000</v>
      </c>
      <c r="J20" s="31">
        <v>6000</v>
      </c>
    </row>
    <row r="21" spans="1:10" x14ac:dyDescent="0.25">
      <c r="A21" s="29" t="s">
        <v>110</v>
      </c>
      <c r="B21" s="30" t="s">
        <v>114</v>
      </c>
      <c r="C21" s="31"/>
      <c r="D21" s="30" t="s">
        <v>114</v>
      </c>
      <c r="E21" s="31"/>
      <c r="F21" s="30">
        <v>7.44</v>
      </c>
      <c r="G21" s="31">
        <v>2000</v>
      </c>
      <c r="H21" s="30">
        <v>7.42</v>
      </c>
      <c r="I21" s="31">
        <v>2000</v>
      </c>
      <c r="J21" s="31">
        <v>4000</v>
      </c>
    </row>
    <row r="22" spans="1:10" x14ac:dyDescent="0.25">
      <c r="A22" s="29" t="s">
        <v>968</v>
      </c>
      <c r="B22" s="30">
        <v>7.4749999999999996</v>
      </c>
      <c r="C22" s="31">
        <v>2000</v>
      </c>
      <c r="D22" s="30">
        <v>7.44</v>
      </c>
      <c r="E22" s="31">
        <v>1000</v>
      </c>
      <c r="F22" s="30" t="s">
        <v>114</v>
      </c>
      <c r="G22" s="31"/>
      <c r="H22" s="30" t="s">
        <v>114</v>
      </c>
      <c r="I22" s="31"/>
      <c r="J22" s="31">
        <v>3000</v>
      </c>
    </row>
    <row r="23" spans="1:10" x14ac:dyDescent="0.25">
      <c r="A23" s="29" t="s">
        <v>972</v>
      </c>
      <c r="B23" s="30">
        <v>7.49</v>
      </c>
      <c r="C23" s="31">
        <v>3000</v>
      </c>
      <c r="D23" s="30" t="s">
        <v>114</v>
      </c>
      <c r="E23" s="31"/>
      <c r="F23" s="30">
        <v>7.48</v>
      </c>
      <c r="G23" s="31">
        <v>3000</v>
      </c>
      <c r="H23" s="30">
        <v>7.46</v>
      </c>
      <c r="I23" s="31">
        <v>2450</v>
      </c>
      <c r="J23" s="31">
        <v>8450</v>
      </c>
    </row>
    <row r="24" spans="1:10" x14ac:dyDescent="0.25">
      <c r="A24" s="29" t="s">
        <v>973</v>
      </c>
      <c r="B24" s="30" t="s">
        <v>114</v>
      </c>
      <c r="C24" s="31"/>
      <c r="D24" s="30" t="s">
        <v>114</v>
      </c>
      <c r="E24" s="31"/>
      <c r="F24" s="30" t="s">
        <v>114</v>
      </c>
      <c r="G24" s="31"/>
      <c r="H24" s="30">
        <v>7.46</v>
      </c>
      <c r="I24" s="31">
        <v>1000</v>
      </c>
      <c r="J24" s="31">
        <v>1000</v>
      </c>
    </row>
    <row r="25" spans="1:10" ht="15.75" thickBot="1" x14ac:dyDescent="0.3">
      <c r="A25" s="29" t="s">
        <v>969</v>
      </c>
      <c r="B25" s="30" t="s">
        <v>114</v>
      </c>
      <c r="C25" s="31"/>
      <c r="D25" s="30">
        <v>7.48</v>
      </c>
      <c r="E25" s="31">
        <v>4000</v>
      </c>
      <c r="F25" s="30" t="s">
        <v>114</v>
      </c>
      <c r="G25" s="31"/>
      <c r="H25" s="30">
        <v>7.44</v>
      </c>
      <c r="I25" s="31">
        <v>6000</v>
      </c>
      <c r="J25" s="31">
        <v>10000</v>
      </c>
    </row>
    <row r="26" spans="1:10" ht="15.75" thickBot="1" x14ac:dyDescent="0.3">
      <c r="A26" s="28" t="s">
        <v>113</v>
      </c>
      <c r="B26" s="30"/>
      <c r="C26" s="39">
        <v>26210</v>
      </c>
      <c r="D26" s="30" t="s">
        <v>977</v>
      </c>
      <c r="E26" s="39">
        <v>17500</v>
      </c>
      <c r="F26" s="30"/>
      <c r="G26" s="39">
        <v>28000</v>
      </c>
      <c r="H26" s="30"/>
      <c r="I26" s="39">
        <v>32849</v>
      </c>
      <c r="J26" s="58">
        <v>104559</v>
      </c>
    </row>
  </sheetData>
  <mergeCells count="7">
    <mergeCell ref="A3:A5"/>
    <mergeCell ref="B3:I3"/>
    <mergeCell ref="J3:J5"/>
    <mergeCell ref="B4:C4"/>
    <mergeCell ref="D4:E4"/>
    <mergeCell ref="F4:G4"/>
    <mergeCell ref="H4:I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4E4D-45C2-4599-A5B5-5129A6F4C395}">
  <dimension ref="A1:M118"/>
  <sheetViews>
    <sheetView topLeftCell="A78" workbookViewId="0">
      <selection activeCell="A87" sqref="A87:A118"/>
    </sheetView>
  </sheetViews>
  <sheetFormatPr defaultRowHeight="15" x14ac:dyDescent="0.25"/>
  <sheetData>
    <row r="1" spans="1:13" s="5" customFormat="1" x14ac:dyDescent="0.25">
      <c r="A1" s="24">
        <v>45721</v>
      </c>
      <c r="B1" s="15" t="s">
        <v>449</v>
      </c>
      <c r="C1" s="15" t="s">
        <v>450</v>
      </c>
      <c r="D1" s="15" t="s">
        <v>451</v>
      </c>
      <c r="E1" s="20">
        <v>7.4</v>
      </c>
      <c r="F1" s="4">
        <v>7.3914</v>
      </c>
      <c r="G1" s="17" t="s">
        <v>13</v>
      </c>
      <c r="H1" s="16">
        <v>7.4</v>
      </c>
      <c r="I1" s="5" t="s">
        <v>92</v>
      </c>
      <c r="J1" s="5" t="e">
        <f>VLOOKUP(I1,#REF!,2,FALSE)</f>
        <v>#REF!</v>
      </c>
      <c r="K1" s="21">
        <v>2000</v>
      </c>
      <c r="L1" s="5">
        <f>H1*K1</f>
        <v>14800</v>
      </c>
      <c r="M1" s="5">
        <f t="shared" ref="M1:M64" si="0">YEAR(D1)</f>
        <v>2034</v>
      </c>
    </row>
    <row r="2" spans="1:13" s="5" customFormat="1" x14ac:dyDescent="0.25">
      <c r="A2" s="24">
        <v>45721</v>
      </c>
      <c r="B2" s="15" t="s">
        <v>452</v>
      </c>
      <c r="C2" s="15" t="s">
        <v>453</v>
      </c>
      <c r="D2" s="15" t="s">
        <v>451</v>
      </c>
      <c r="E2" s="20">
        <v>7.42</v>
      </c>
      <c r="F2" s="4">
        <v>7.4165999999999999</v>
      </c>
      <c r="G2" s="17" t="s">
        <v>13</v>
      </c>
      <c r="H2" s="16">
        <v>7.42</v>
      </c>
      <c r="I2" s="5" t="s">
        <v>91</v>
      </c>
      <c r="J2" s="5" t="e">
        <f>VLOOKUP(I2,#REF!,2,FALSE)</f>
        <v>#REF!</v>
      </c>
      <c r="K2" s="21">
        <v>1000</v>
      </c>
      <c r="L2" s="5">
        <f t="shared" ref="L2:L65" si="1">H2*K2</f>
        <v>7420</v>
      </c>
      <c r="M2" s="5">
        <f t="shared" si="0"/>
        <v>2034</v>
      </c>
    </row>
    <row r="3" spans="1:13" s="5" customFormat="1" x14ac:dyDescent="0.25">
      <c r="A3" s="24">
        <v>45721</v>
      </c>
      <c r="B3" s="15" t="s">
        <v>454</v>
      </c>
      <c r="C3" s="15" t="s">
        <v>455</v>
      </c>
      <c r="D3" s="15" t="s">
        <v>456</v>
      </c>
      <c r="E3" s="20">
        <v>7.4</v>
      </c>
      <c r="F3" s="4">
        <v>7.3977000000000004</v>
      </c>
      <c r="G3" s="17" t="s">
        <v>13</v>
      </c>
      <c r="H3" s="16">
        <v>7.4</v>
      </c>
      <c r="I3" s="5" t="s">
        <v>93</v>
      </c>
      <c r="J3" s="5" t="e">
        <f>VLOOKUP(I3,#REF!,2,FALSE)</f>
        <v>#REF!</v>
      </c>
      <c r="K3" s="21">
        <v>2000</v>
      </c>
      <c r="L3" s="5">
        <f t="shared" si="1"/>
        <v>14800</v>
      </c>
      <c r="M3" s="5">
        <f t="shared" si="0"/>
        <v>2035</v>
      </c>
    </row>
    <row r="4" spans="1:13" s="5" customFormat="1" x14ac:dyDescent="0.25">
      <c r="A4" s="24">
        <v>45721</v>
      </c>
      <c r="B4" s="15" t="s">
        <v>457</v>
      </c>
      <c r="C4" s="15" t="s">
        <v>458</v>
      </c>
      <c r="D4" s="15" t="s">
        <v>456</v>
      </c>
      <c r="E4" s="20">
        <v>7.42</v>
      </c>
      <c r="F4" s="4">
        <v>7.4107000000000003</v>
      </c>
      <c r="G4" s="17" t="s">
        <v>13</v>
      </c>
      <c r="H4" s="16">
        <v>7.42</v>
      </c>
      <c r="I4" s="5" t="s">
        <v>95</v>
      </c>
      <c r="J4" s="5" t="e">
        <f>VLOOKUP(I4,#REF!,2,FALSE)</f>
        <v>#REF!</v>
      </c>
      <c r="K4" s="21">
        <v>1500</v>
      </c>
      <c r="L4" s="5">
        <f t="shared" si="1"/>
        <v>11130</v>
      </c>
      <c r="M4" s="5">
        <f t="shared" si="0"/>
        <v>2035</v>
      </c>
    </row>
    <row r="5" spans="1:13" s="5" customFormat="1" x14ac:dyDescent="0.25">
      <c r="A5" s="24">
        <v>45721</v>
      </c>
      <c r="B5" s="15" t="s">
        <v>459</v>
      </c>
      <c r="C5" s="15" t="s">
        <v>460</v>
      </c>
      <c r="D5" s="15" t="s">
        <v>456</v>
      </c>
      <c r="E5" s="20">
        <v>7.42</v>
      </c>
      <c r="F5" s="4">
        <v>7.4057000000000004</v>
      </c>
      <c r="G5" s="17" t="s">
        <v>13</v>
      </c>
      <c r="H5" s="16">
        <v>7.42</v>
      </c>
      <c r="I5" s="5" t="s">
        <v>87</v>
      </c>
      <c r="J5" s="5" t="e">
        <f>VLOOKUP(I5,#REF!,2,FALSE)</f>
        <v>#REF!</v>
      </c>
      <c r="K5" s="21">
        <v>3000</v>
      </c>
      <c r="L5" s="5">
        <f t="shared" si="1"/>
        <v>22260</v>
      </c>
      <c r="M5" s="5">
        <f t="shared" si="0"/>
        <v>2035</v>
      </c>
    </row>
    <row r="6" spans="1:13" s="5" customFormat="1" x14ac:dyDescent="0.25">
      <c r="A6" s="24">
        <v>45721</v>
      </c>
      <c r="B6" s="15" t="s">
        <v>461</v>
      </c>
      <c r="C6" s="15" t="s">
        <v>462</v>
      </c>
      <c r="D6" s="15" t="s">
        <v>463</v>
      </c>
      <c r="E6" s="20">
        <v>7.4</v>
      </c>
      <c r="F6" s="4">
        <v>7.3989000000000003</v>
      </c>
      <c r="G6" s="17" t="s">
        <v>13</v>
      </c>
      <c r="H6" s="16">
        <v>7.4</v>
      </c>
      <c r="I6" s="5" t="s">
        <v>93</v>
      </c>
      <c r="J6" s="5" t="e">
        <f>VLOOKUP(I6,#REF!,2,FALSE)</f>
        <v>#REF!</v>
      </c>
      <c r="K6" s="21">
        <v>2000</v>
      </c>
      <c r="L6" s="5">
        <f t="shared" si="1"/>
        <v>14800</v>
      </c>
      <c r="M6" s="5">
        <f t="shared" si="0"/>
        <v>2036</v>
      </c>
    </row>
    <row r="7" spans="1:13" s="5" customFormat="1" x14ac:dyDescent="0.25">
      <c r="A7" s="24">
        <v>45721</v>
      </c>
      <c r="B7" s="15" t="s">
        <v>464</v>
      </c>
      <c r="C7" s="15" t="s">
        <v>465</v>
      </c>
      <c r="D7" s="15" t="s">
        <v>463</v>
      </c>
      <c r="E7" s="20">
        <v>7.41</v>
      </c>
      <c r="F7" s="4">
        <v>7.4006999999999996</v>
      </c>
      <c r="G7" s="17" t="s">
        <v>13</v>
      </c>
      <c r="H7" s="16">
        <v>7.41</v>
      </c>
      <c r="I7" s="5" t="s">
        <v>87</v>
      </c>
      <c r="J7" s="5" t="e">
        <f>VLOOKUP(I7,#REF!,2,FALSE)</f>
        <v>#REF!</v>
      </c>
      <c r="K7" s="21">
        <v>3000</v>
      </c>
      <c r="L7" s="5">
        <f t="shared" si="1"/>
        <v>22230</v>
      </c>
      <c r="M7" s="5">
        <f t="shared" si="0"/>
        <v>2036</v>
      </c>
    </row>
    <row r="8" spans="1:13" s="5" customFormat="1" x14ac:dyDescent="0.25">
      <c r="A8" s="24">
        <v>45721</v>
      </c>
      <c r="B8" s="15" t="s">
        <v>466</v>
      </c>
      <c r="C8" s="15" t="s">
        <v>467</v>
      </c>
      <c r="D8" s="15" t="s">
        <v>468</v>
      </c>
      <c r="E8" s="20">
        <v>7.4</v>
      </c>
      <c r="F8" s="4">
        <v>7.3998999999999997</v>
      </c>
      <c r="G8" s="17" t="s">
        <v>13</v>
      </c>
      <c r="H8" s="16">
        <v>7.4</v>
      </c>
      <c r="I8" s="5" t="s">
        <v>90</v>
      </c>
      <c r="J8" s="5" t="e">
        <f>VLOOKUP(I8,#REF!,2,FALSE)</f>
        <v>#REF!</v>
      </c>
      <c r="K8" s="21">
        <v>2000</v>
      </c>
      <c r="L8" s="5">
        <f t="shared" si="1"/>
        <v>14800</v>
      </c>
      <c r="M8" s="5">
        <f t="shared" si="0"/>
        <v>2039</v>
      </c>
    </row>
    <row r="9" spans="1:13" s="5" customFormat="1" x14ac:dyDescent="0.25">
      <c r="A9" s="24">
        <v>45721</v>
      </c>
      <c r="B9" s="15" t="s">
        <v>469</v>
      </c>
      <c r="C9" s="15" t="s">
        <v>470</v>
      </c>
      <c r="D9" s="15" t="s">
        <v>468</v>
      </c>
      <c r="E9" s="20">
        <v>7.4</v>
      </c>
      <c r="F9" s="4">
        <v>7.4</v>
      </c>
      <c r="G9" s="17" t="s">
        <v>13</v>
      </c>
      <c r="H9" s="16">
        <v>7.4</v>
      </c>
      <c r="I9" s="5" t="s">
        <v>188</v>
      </c>
      <c r="J9" s="5" t="e">
        <f>VLOOKUP(I9,#REF!,2,FALSE)</f>
        <v>#REF!</v>
      </c>
      <c r="K9" s="21">
        <v>81</v>
      </c>
      <c r="L9" s="5">
        <f t="shared" si="1"/>
        <v>599.4</v>
      </c>
      <c r="M9" s="5">
        <f t="shared" si="0"/>
        <v>2039</v>
      </c>
    </row>
    <row r="10" spans="1:13" s="5" customFormat="1" x14ac:dyDescent="0.25">
      <c r="A10" s="24">
        <v>45721</v>
      </c>
      <c r="B10" s="15" t="s">
        <v>471</v>
      </c>
      <c r="C10" s="15" t="s">
        <v>472</v>
      </c>
      <c r="D10" s="15" t="s">
        <v>473</v>
      </c>
      <c r="E10" s="20">
        <v>7.4</v>
      </c>
      <c r="F10" s="4">
        <v>7.4</v>
      </c>
      <c r="G10" s="17" t="s">
        <v>13</v>
      </c>
      <c r="H10" s="16">
        <v>7.4</v>
      </c>
      <c r="I10" s="5" t="s">
        <v>88</v>
      </c>
      <c r="J10" s="5" t="e">
        <f>VLOOKUP(I10,#REF!,2,FALSE)</f>
        <v>#REF!</v>
      </c>
      <c r="K10" s="21">
        <v>1000</v>
      </c>
      <c r="L10" s="5">
        <f t="shared" si="1"/>
        <v>7400</v>
      </c>
      <c r="M10" s="5">
        <f t="shared" si="0"/>
        <v>2042</v>
      </c>
    </row>
    <row r="11" spans="1:13" s="5" customFormat="1" x14ac:dyDescent="0.25">
      <c r="A11" s="24">
        <v>45721</v>
      </c>
      <c r="B11" s="15" t="s">
        <v>474</v>
      </c>
      <c r="C11" s="15" t="s">
        <v>475</v>
      </c>
      <c r="D11" s="15" t="s">
        <v>476</v>
      </c>
      <c r="E11" s="20">
        <v>7.38</v>
      </c>
      <c r="F11" s="4">
        <v>7.3776999999999999</v>
      </c>
      <c r="G11" s="17" t="s">
        <v>13</v>
      </c>
      <c r="H11" s="16">
        <v>7.38</v>
      </c>
      <c r="I11" s="5" t="s">
        <v>150</v>
      </c>
      <c r="J11" s="5" t="e">
        <f>VLOOKUP(I11,#REF!,2,FALSE)</f>
        <v>#REF!</v>
      </c>
      <c r="K11" s="21">
        <v>1000</v>
      </c>
      <c r="L11" s="5">
        <f t="shared" si="1"/>
        <v>7380</v>
      </c>
      <c r="M11" s="5">
        <f t="shared" si="0"/>
        <v>2043</v>
      </c>
    </row>
    <row r="12" spans="1:13" s="5" customFormat="1" x14ac:dyDescent="0.25">
      <c r="A12" s="24">
        <v>45721</v>
      </c>
      <c r="B12" s="15" t="s">
        <v>477</v>
      </c>
      <c r="C12" s="15" t="s">
        <v>478</v>
      </c>
      <c r="D12" s="15" t="s">
        <v>479</v>
      </c>
      <c r="E12" s="20">
        <v>7.4</v>
      </c>
      <c r="F12" s="4">
        <v>7.4</v>
      </c>
      <c r="G12" s="17" t="s">
        <v>13</v>
      </c>
      <c r="H12" s="16">
        <v>7.4</v>
      </c>
      <c r="I12" s="5" t="s">
        <v>97</v>
      </c>
      <c r="J12" s="5" t="e">
        <f>VLOOKUP(I12,#REF!,2,FALSE)</f>
        <v>#REF!</v>
      </c>
      <c r="K12" s="21">
        <v>400</v>
      </c>
      <c r="L12" s="5">
        <f t="shared" si="1"/>
        <v>2960</v>
      </c>
      <c r="M12" s="5">
        <f t="shared" si="0"/>
        <v>2044</v>
      </c>
    </row>
    <row r="13" spans="1:13" s="5" customFormat="1" x14ac:dyDescent="0.25">
      <c r="A13" s="24">
        <v>45721</v>
      </c>
      <c r="B13" s="15" t="s">
        <v>480</v>
      </c>
      <c r="C13" s="15" t="s">
        <v>481</v>
      </c>
      <c r="D13" s="15" t="s">
        <v>479</v>
      </c>
      <c r="E13" s="20">
        <v>7.4</v>
      </c>
      <c r="F13" s="4">
        <v>7.4</v>
      </c>
      <c r="G13" s="17" t="s">
        <v>13</v>
      </c>
      <c r="H13" s="16">
        <v>7.4</v>
      </c>
      <c r="I13" s="5" t="s">
        <v>187</v>
      </c>
      <c r="J13" s="5" t="e">
        <f>VLOOKUP(I13,#REF!,2,FALSE)</f>
        <v>#REF!</v>
      </c>
      <c r="K13" s="21">
        <v>3000</v>
      </c>
      <c r="L13" s="5">
        <f t="shared" si="1"/>
        <v>22200</v>
      </c>
      <c r="M13" s="5">
        <f t="shared" si="0"/>
        <v>2044</v>
      </c>
    </row>
    <row r="14" spans="1:13" s="5" customFormat="1" x14ac:dyDescent="0.25">
      <c r="A14" s="24">
        <v>45721</v>
      </c>
      <c r="B14" s="15" t="s">
        <v>482</v>
      </c>
      <c r="C14" s="15" t="s">
        <v>483</v>
      </c>
      <c r="D14" s="15" t="s">
        <v>484</v>
      </c>
      <c r="E14" s="20">
        <v>7.38</v>
      </c>
      <c r="F14" s="4">
        <v>7.3757000000000001</v>
      </c>
      <c r="G14" s="17" t="s">
        <v>13</v>
      </c>
      <c r="H14" s="16">
        <v>7.38</v>
      </c>
      <c r="I14" s="5" t="s">
        <v>150</v>
      </c>
      <c r="J14" s="5" t="e">
        <f>VLOOKUP(I14,#REF!,2,FALSE)</f>
        <v>#REF!</v>
      </c>
      <c r="K14" s="21">
        <v>1000</v>
      </c>
      <c r="L14" s="5">
        <f t="shared" si="1"/>
        <v>7380</v>
      </c>
      <c r="M14" s="5">
        <f t="shared" si="0"/>
        <v>2049</v>
      </c>
    </row>
    <row r="15" spans="1:13" s="5" customFormat="1" x14ac:dyDescent="0.25">
      <c r="A15" s="24">
        <v>45721</v>
      </c>
      <c r="B15" s="15" t="s">
        <v>485</v>
      </c>
      <c r="C15" s="15" t="s">
        <v>486</v>
      </c>
      <c r="D15" s="15" t="s">
        <v>487</v>
      </c>
      <c r="E15" s="20">
        <v>7.38</v>
      </c>
      <c r="F15" s="4">
        <v>7.3712999999999997</v>
      </c>
      <c r="G15" s="17" t="s">
        <v>13</v>
      </c>
      <c r="H15" s="16">
        <v>7.38</v>
      </c>
      <c r="I15" s="5" t="s">
        <v>92</v>
      </c>
      <c r="J15" s="5" t="e">
        <f>VLOOKUP(I15,#REF!,2,FALSE)</f>
        <v>#REF!</v>
      </c>
      <c r="K15" s="21">
        <v>2000</v>
      </c>
      <c r="L15" s="5">
        <f t="shared" si="1"/>
        <v>14760</v>
      </c>
      <c r="M15" s="5">
        <f t="shared" si="0"/>
        <v>2054</v>
      </c>
    </row>
    <row r="16" spans="1:13" s="5" customFormat="1" x14ac:dyDescent="0.25">
      <c r="A16" s="24">
        <v>45721</v>
      </c>
      <c r="B16" s="15" t="s">
        <v>488</v>
      </c>
      <c r="C16" s="15" t="s">
        <v>489</v>
      </c>
      <c r="D16" s="15" t="s">
        <v>490</v>
      </c>
      <c r="E16" s="20">
        <v>7.74</v>
      </c>
      <c r="F16" s="4">
        <v>7.4122000000000003</v>
      </c>
      <c r="G16" s="17" t="s">
        <v>447</v>
      </c>
      <c r="H16" s="16">
        <v>7.74</v>
      </c>
      <c r="I16" s="5" t="s">
        <v>88</v>
      </c>
      <c r="J16" s="5" t="e">
        <f>VLOOKUP(I16,#REF!,2,FALSE)</f>
        <v>#REF!</v>
      </c>
      <c r="K16" s="21">
        <v>1000</v>
      </c>
      <c r="L16" s="5">
        <f t="shared" si="1"/>
        <v>7740</v>
      </c>
      <c r="M16" s="5">
        <f t="shared" si="0"/>
        <v>2033</v>
      </c>
    </row>
    <row r="17" spans="1:13" s="5" customFormat="1" x14ac:dyDescent="0.25">
      <c r="A17" s="24">
        <v>45721</v>
      </c>
      <c r="B17" s="15" t="s">
        <v>491</v>
      </c>
      <c r="C17" s="15" t="s">
        <v>492</v>
      </c>
      <c r="D17" s="18">
        <v>48043</v>
      </c>
      <c r="E17" s="20">
        <v>6.98</v>
      </c>
      <c r="F17" s="4">
        <v>7.3903999999999996</v>
      </c>
      <c r="G17" s="17" t="s">
        <v>447</v>
      </c>
      <c r="H17" s="16">
        <v>6.98</v>
      </c>
      <c r="I17" s="5" t="s">
        <v>92</v>
      </c>
      <c r="J17" s="5" t="e">
        <f>VLOOKUP(I17,#REF!,2,FALSE)</f>
        <v>#REF!</v>
      </c>
      <c r="K17" s="21">
        <v>2000</v>
      </c>
      <c r="L17" s="5">
        <f t="shared" si="1"/>
        <v>13960</v>
      </c>
      <c r="M17" s="5">
        <f t="shared" si="0"/>
        <v>2031</v>
      </c>
    </row>
    <row r="18" spans="1:13" s="5" customFormat="1" x14ac:dyDescent="0.25">
      <c r="A18" s="24">
        <v>45728</v>
      </c>
      <c r="B18" s="15" t="s">
        <v>494</v>
      </c>
      <c r="C18" s="15" t="s">
        <v>495</v>
      </c>
      <c r="D18" s="15" t="s">
        <v>496</v>
      </c>
      <c r="E18" s="20">
        <v>7.29</v>
      </c>
      <c r="F18" s="22">
        <v>7.29</v>
      </c>
      <c r="G18" s="17" t="s">
        <v>13</v>
      </c>
      <c r="H18" s="16">
        <v>7.29</v>
      </c>
      <c r="I18" s="5" t="s">
        <v>96</v>
      </c>
      <c r="J18" s="5" t="e">
        <f>VLOOKUP(I18,#REF!,2,FALSE)</f>
        <v>#REF!</v>
      </c>
      <c r="K18" s="21">
        <v>100</v>
      </c>
      <c r="L18" s="5">
        <f t="shared" si="1"/>
        <v>729</v>
      </c>
      <c r="M18" s="5">
        <f t="shared" si="0"/>
        <v>2026</v>
      </c>
    </row>
    <row r="19" spans="1:13" s="5" customFormat="1" x14ac:dyDescent="0.25">
      <c r="A19" s="24">
        <v>45728</v>
      </c>
      <c r="B19" s="15" t="s">
        <v>497</v>
      </c>
      <c r="C19" s="15" t="s">
        <v>498</v>
      </c>
      <c r="D19" s="15" t="s">
        <v>499</v>
      </c>
      <c r="E19" s="20">
        <v>7.38</v>
      </c>
      <c r="F19" s="22">
        <v>7.3705999999999996</v>
      </c>
      <c r="G19" s="17" t="s">
        <v>13</v>
      </c>
      <c r="H19" s="16">
        <v>7.38</v>
      </c>
      <c r="I19" s="5" t="s">
        <v>148</v>
      </c>
      <c r="J19" s="5" t="e">
        <f>VLOOKUP(I19,#REF!,2,FALSE)</f>
        <v>#REF!</v>
      </c>
      <c r="K19" s="21">
        <v>1000</v>
      </c>
      <c r="L19" s="5">
        <f t="shared" si="1"/>
        <v>7380</v>
      </c>
      <c r="M19" s="5">
        <f t="shared" si="0"/>
        <v>2032</v>
      </c>
    </row>
    <row r="20" spans="1:13" s="5" customFormat="1" x14ac:dyDescent="0.25">
      <c r="A20" s="24">
        <v>45728</v>
      </c>
      <c r="B20" s="15" t="s">
        <v>500</v>
      </c>
      <c r="C20" s="15" t="s">
        <v>501</v>
      </c>
      <c r="D20" s="15" t="s">
        <v>502</v>
      </c>
      <c r="E20" s="20">
        <v>7.39</v>
      </c>
      <c r="F20" s="22">
        <v>7.3834</v>
      </c>
      <c r="G20" s="17" t="s">
        <v>13</v>
      </c>
      <c r="H20" s="16">
        <v>7.39</v>
      </c>
      <c r="I20" s="5" t="s">
        <v>148</v>
      </c>
      <c r="J20" s="5" t="e">
        <f>VLOOKUP(I20,#REF!,2,FALSE)</f>
        <v>#REF!</v>
      </c>
      <c r="K20" s="21">
        <v>1000</v>
      </c>
      <c r="L20" s="5">
        <f t="shared" si="1"/>
        <v>7390</v>
      </c>
      <c r="M20" s="5">
        <f t="shared" si="0"/>
        <v>2033</v>
      </c>
    </row>
    <row r="21" spans="1:13" s="5" customFormat="1" x14ac:dyDescent="0.25">
      <c r="A21" s="24">
        <v>45728</v>
      </c>
      <c r="B21" s="15" t="s">
        <v>503</v>
      </c>
      <c r="C21" s="15" t="s">
        <v>504</v>
      </c>
      <c r="D21" s="15" t="s">
        <v>505</v>
      </c>
      <c r="E21" s="20">
        <v>7.36</v>
      </c>
      <c r="F21" s="22">
        <v>7.3582000000000001</v>
      </c>
      <c r="G21" s="17" t="s">
        <v>13</v>
      </c>
      <c r="H21" s="16">
        <v>7.36</v>
      </c>
      <c r="I21" s="5" t="s">
        <v>87</v>
      </c>
      <c r="J21" s="5" t="e">
        <f>VLOOKUP(I21,#REF!,2,FALSE)</f>
        <v>#REF!</v>
      </c>
      <c r="K21" s="21">
        <v>1000</v>
      </c>
      <c r="L21" s="5">
        <f t="shared" si="1"/>
        <v>7360</v>
      </c>
      <c r="M21" s="5">
        <f t="shared" si="0"/>
        <v>2034</v>
      </c>
    </row>
    <row r="22" spans="1:13" s="5" customFormat="1" x14ac:dyDescent="0.25">
      <c r="A22" s="24">
        <v>45728</v>
      </c>
      <c r="B22" s="15" t="s">
        <v>506</v>
      </c>
      <c r="C22" s="15" t="s">
        <v>507</v>
      </c>
      <c r="D22" s="15" t="s">
        <v>505</v>
      </c>
      <c r="E22" s="20">
        <v>7.37</v>
      </c>
      <c r="F22" s="22">
        <v>7.3693</v>
      </c>
      <c r="G22" s="17" t="s">
        <v>13</v>
      </c>
      <c r="H22" s="16">
        <v>7.37</v>
      </c>
      <c r="I22" s="5" t="s">
        <v>88</v>
      </c>
      <c r="J22" s="5" t="e">
        <f>VLOOKUP(I22,#REF!,2,FALSE)</f>
        <v>#REF!</v>
      </c>
      <c r="K22" s="21">
        <v>1000</v>
      </c>
      <c r="L22" s="5">
        <f t="shared" si="1"/>
        <v>7370</v>
      </c>
      <c r="M22" s="5">
        <f t="shared" si="0"/>
        <v>2034</v>
      </c>
    </row>
    <row r="23" spans="1:13" s="5" customFormat="1" x14ac:dyDescent="0.25">
      <c r="A23" s="24">
        <v>45728</v>
      </c>
      <c r="B23" s="15" t="s">
        <v>508</v>
      </c>
      <c r="C23" s="15" t="s">
        <v>509</v>
      </c>
      <c r="D23" s="15" t="s">
        <v>505</v>
      </c>
      <c r="E23" s="20">
        <v>7.38</v>
      </c>
      <c r="F23" s="22">
        <v>7.3777999999999997</v>
      </c>
      <c r="G23" s="17" t="s">
        <v>13</v>
      </c>
      <c r="H23" s="16">
        <v>7.38</v>
      </c>
      <c r="I23" s="5" t="s">
        <v>148</v>
      </c>
      <c r="J23" s="5" t="e">
        <f>VLOOKUP(I23,#REF!,2,FALSE)</f>
        <v>#REF!</v>
      </c>
      <c r="K23" s="21">
        <v>1000</v>
      </c>
      <c r="L23" s="5">
        <f t="shared" si="1"/>
        <v>7380</v>
      </c>
      <c r="M23" s="5">
        <f t="shared" si="0"/>
        <v>2034</v>
      </c>
    </row>
    <row r="24" spans="1:13" s="5" customFormat="1" x14ac:dyDescent="0.25">
      <c r="A24" s="24">
        <v>45728</v>
      </c>
      <c r="B24" s="15" t="s">
        <v>510</v>
      </c>
      <c r="C24" s="15" t="s">
        <v>511</v>
      </c>
      <c r="D24" s="15" t="s">
        <v>505</v>
      </c>
      <c r="E24" s="20">
        <v>7.38</v>
      </c>
      <c r="F24" s="22">
        <v>7.3773999999999997</v>
      </c>
      <c r="G24" s="17" t="s">
        <v>13</v>
      </c>
      <c r="H24" s="16">
        <v>7.38</v>
      </c>
      <c r="I24" s="5" t="s">
        <v>442</v>
      </c>
      <c r="J24" s="5" t="e">
        <f>VLOOKUP(I24,#REF!,2,FALSE)</f>
        <v>#REF!</v>
      </c>
      <c r="K24" s="21">
        <v>2000</v>
      </c>
      <c r="L24" s="5">
        <f t="shared" si="1"/>
        <v>14760</v>
      </c>
      <c r="M24" s="5">
        <f t="shared" si="0"/>
        <v>2034</v>
      </c>
    </row>
    <row r="25" spans="1:13" s="5" customFormat="1" x14ac:dyDescent="0.25">
      <c r="A25" s="24">
        <v>45728</v>
      </c>
      <c r="B25" s="15" t="s">
        <v>512</v>
      </c>
      <c r="C25" s="15" t="s">
        <v>513</v>
      </c>
      <c r="D25" s="15" t="s">
        <v>505</v>
      </c>
      <c r="E25" s="20">
        <v>7.39</v>
      </c>
      <c r="F25" s="22">
        <v>7.3844000000000003</v>
      </c>
      <c r="G25" s="17" t="s">
        <v>13</v>
      </c>
      <c r="H25" s="16">
        <v>7.39</v>
      </c>
      <c r="I25" s="5" t="s">
        <v>149</v>
      </c>
      <c r="J25" s="5" t="e">
        <f>VLOOKUP(I25,#REF!,2,FALSE)</f>
        <v>#REF!</v>
      </c>
      <c r="K25" s="21">
        <v>500</v>
      </c>
      <c r="L25" s="5">
        <f t="shared" si="1"/>
        <v>3695</v>
      </c>
      <c r="M25" s="5">
        <f t="shared" si="0"/>
        <v>2034</v>
      </c>
    </row>
    <row r="26" spans="1:13" s="5" customFormat="1" x14ac:dyDescent="0.25">
      <c r="A26" s="24">
        <v>45728</v>
      </c>
      <c r="B26" s="15" t="s">
        <v>514</v>
      </c>
      <c r="C26" s="15" t="s">
        <v>515</v>
      </c>
      <c r="D26" s="15" t="s">
        <v>505</v>
      </c>
      <c r="E26" s="20">
        <v>7.39</v>
      </c>
      <c r="F26" s="22">
        <v>7.3777999999999997</v>
      </c>
      <c r="G26" s="17" t="s">
        <v>13</v>
      </c>
      <c r="H26" s="16">
        <v>7.39</v>
      </c>
      <c r="I26" s="5" t="s">
        <v>94</v>
      </c>
      <c r="J26" s="5" t="e">
        <f>VLOOKUP(I26,#REF!,2,FALSE)</f>
        <v>#REF!</v>
      </c>
      <c r="K26" s="21">
        <v>1000</v>
      </c>
      <c r="L26" s="5">
        <f t="shared" si="1"/>
        <v>7390</v>
      </c>
      <c r="M26" s="5">
        <f t="shared" si="0"/>
        <v>2034</v>
      </c>
    </row>
    <row r="27" spans="1:13" s="5" customFormat="1" x14ac:dyDescent="0.25">
      <c r="A27" s="24">
        <v>45728</v>
      </c>
      <c r="B27" s="15" t="s">
        <v>516</v>
      </c>
      <c r="C27" s="15" t="s">
        <v>517</v>
      </c>
      <c r="D27" s="15" t="s">
        <v>505</v>
      </c>
      <c r="E27" s="20">
        <v>7.41</v>
      </c>
      <c r="F27" s="22">
        <v>7.3982000000000001</v>
      </c>
      <c r="G27" s="17" t="s">
        <v>13</v>
      </c>
      <c r="H27" s="16">
        <v>7.41</v>
      </c>
      <c r="I27" s="5" t="s">
        <v>708</v>
      </c>
      <c r="J27" s="5" t="e">
        <f>VLOOKUP(I27,#REF!,2,FALSE)</f>
        <v>#REF!</v>
      </c>
      <c r="K27" s="21">
        <v>232</v>
      </c>
      <c r="L27" s="5">
        <f t="shared" si="1"/>
        <v>1719.1200000000001</v>
      </c>
      <c r="M27" s="5">
        <f t="shared" si="0"/>
        <v>2034</v>
      </c>
    </row>
    <row r="28" spans="1:13" s="5" customFormat="1" x14ac:dyDescent="0.25">
      <c r="A28" s="24">
        <v>45728</v>
      </c>
      <c r="B28" s="15" t="s">
        <v>518</v>
      </c>
      <c r="C28" s="15" t="s">
        <v>519</v>
      </c>
      <c r="D28" s="15" t="s">
        <v>520</v>
      </c>
      <c r="E28" s="20">
        <v>7.38</v>
      </c>
      <c r="F28" s="22">
        <v>7.3674999999999997</v>
      </c>
      <c r="G28" s="17" t="s">
        <v>13</v>
      </c>
      <c r="H28" s="16">
        <v>7.38</v>
      </c>
      <c r="I28" s="5" t="s">
        <v>95</v>
      </c>
      <c r="J28" s="5" t="e">
        <f>VLOOKUP(I28,#REF!,2,FALSE)</f>
        <v>#REF!</v>
      </c>
      <c r="K28" s="21">
        <v>1000</v>
      </c>
      <c r="L28" s="5">
        <f t="shared" si="1"/>
        <v>7380</v>
      </c>
      <c r="M28" s="5">
        <f t="shared" si="0"/>
        <v>2035</v>
      </c>
    </row>
    <row r="29" spans="1:13" s="5" customFormat="1" x14ac:dyDescent="0.25">
      <c r="A29" s="24">
        <v>45728</v>
      </c>
      <c r="B29" s="15" t="s">
        <v>521</v>
      </c>
      <c r="C29" s="15" t="s">
        <v>522</v>
      </c>
      <c r="D29" s="15" t="s">
        <v>523</v>
      </c>
      <c r="E29" s="20">
        <v>7.38</v>
      </c>
      <c r="F29" s="22">
        <v>7.3780000000000001</v>
      </c>
      <c r="G29" s="17" t="s">
        <v>13</v>
      </c>
      <c r="H29" s="16">
        <v>7.38</v>
      </c>
      <c r="I29" s="5" t="s">
        <v>442</v>
      </c>
      <c r="J29" s="5" t="e">
        <f>VLOOKUP(I29,#REF!,2,FALSE)</f>
        <v>#REF!</v>
      </c>
      <c r="K29" s="21">
        <v>2000</v>
      </c>
      <c r="L29" s="5">
        <f t="shared" si="1"/>
        <v>14760</v>
      </c>
      <c r="M29" s="5">
        <f t="shared" si="0"/>
        <v>2036</v>
      </c>
    </row>
    <row r="30" spans="1:13" s="5" customFormat="1" x14ac:dyDescent="0.25">
      <c r="A30" s="24">
        <v>45728</v>
      </c>
      <c r="B30" s="15" t="s">
        <v>524</v>
      </c>
      <c r="C30" s="15" t="s">
        <v>525</v>
      </c>
      <c r="D30" s="15" t="s">
        <v>523</v>
      </c>
      <c r="E30" s="20">
        <v>7.41</v>
      </c>
      <c r="F30" s="22">
        <v>7.4001000000000001</v>
      </c>
      <c r="G30" s="17" t="s">
        <v>13</v>
      </c>
      <c r="H30" s="16">
        <v>7.41</v>
      </c>
      <c r="I30" s="5" t="s">
        <v>149</v>
      </c>
      <c r="J30" s="5" t="e">
        <f>VLOOKUP(I30,#REF!,2,FALSE)</f>
        <v>#REF!</v>
      </c>
      <c r="K30" s="21">
        <v>600</v>
      </c>
      <c r="L30" s="5">
        <f t="shared" si="1"/>
        <v>4446</v>
      </c>
      <c r="M30" s="5">
        <f t="shared" si="0"/>
        <v>2036</v>
      </c>
    </row>
    <row r="31" spans="1:13" s="5" customFormat="1" x14ac:dyDescent="0.25">
      <c r="A31" s="24">
        <v>45728</v>
      </c>
      <c r="B31" s="15" t="s">
        <v>526</v>
      </c>
      <c r="C31" s="15" t="s">
        <v>527</v>
      </c>
      <c r="D31" s="15" t="s">
        <v>528</v>
      </c>
      <c r="E31" s="20">
        <v>7.37</v>
      </c>
      <c r="F31" s="22">
        <v>7.4001000000000001</v>
      </c>
      <c r="G31" s="17" t="s">
        <v>13</v>
      </c>
      <c r="H31" s="16">
        <v>7.37</v>
      </c>
      <c r="I31" s="5" t="s">
        <v>87</v>
      </c>
      <c r="J31" s="5" t="e">
        <f>VLOOKUP(I31,#REF!,2,FALSE)</f>
        <v>#REF!</v>
      </c>
      <c r="K31" s="21">
        <v>3000</v>
      </c>
      <c r="L31" s="5">
        <f t="shared" si="1"/>
        <v>22110</v>
      </c>
      <c r="M31" s="5">
        <f t="shared" si="0"/>
        <v>2037</v>
      </c>
    </row>
    <row r="32" spans="1:13" s="5" customFormat="1" x14ac:dyDescent="0.25">
      <c r="A32" s="24">
        <v>45728</v>
      </c>
      <c r="B32" s="15" t="s">
        <v>529</v>
      </c>
      <c r="C32" s="15" t="s">
        <v>530</v>
      </c>
      <c r="D32" s="15" t="s">
        <v>531</v>
      </c>
      <c r="E32" s="20">
        <v>7.37</v>
      </c>
      <c r="F32" s="22">
        <v>7.3632999999999997</v>
      </c>
      <c r="G32" s="17" t="s">
        <v>13</v>
      </c>
      <c r="H32" s="16">
        <v>7.37</v>
      </c>
      <c r="I32" s="5" t="s">
        <v>87</v>
      </c>
      <c r="J32" s="5" t="e">
        <f>VLOOKUP(I32,#REF!,2,FALSE)</f>
        <v>#REF!</v>
      </c>
      <c r="K32" s="21">
        <v>2000</v>
      </c>
      <c r="L32" s="5">
        <f t="shared" si="1"/>
        <v>14740</v>
      </c>
      <c r="M32" s="5">
        <f t="shared" si="0"/>
        <v>2038</v>
      </c>
    </row>
    <row r="33" spans="1:13" s="5" customFormat="1" x14ac:dyDescent="0.25">
      <c r="A33" s="24">
        <v>45728</v>
      </c>
      <c r="B33" s="15" t="s">
        <v>532</v>
      </c>
      <c r="C33" s="15" t="s">
        <v>533</v>
      </c>
      <c r="D33" s="15" t="s">
        <v>531</v>
      </c>
      <c r="E33" s="20">
        <v>7.38</v>
      </c>
      <c r="F33" s="22">
        <v>7.38</v>
      </c>
      <c r="G33" s="17" t="s">
        <v>13</v>
      </c>
      <c r="H33" s="16">
        <v>7.38</v>
      </c>
      <c r="I33" s="5" t="s">
        <v>96</v>
      </c>
      <c r="J33" s="5" t="e">
        <f>VLOOKUP(I33,#REF!,2,FALSE)</f>
        <v>#REF!</v>
      </c>
      <c r="K33" s="21">
        <v>200</v>
      </c>
      <c r="L33" s="5">
        <f t="shared" si="1"/>
        <v>1476</v>
      </c>
      <c r="M33" s="5">
        <f t="shared" si="0"/>
        <v>2038</v>
      </c>
    </row>
    <row r="34" spans="1:13" s="5" customFormat="1" x14ac:dyDescent="0.25">
      <c r="A34" s="24">
        <v>45728</v>
      </c>
      <c r="B34" s="15" t="s">
        <v>534</v>
      </c>
      <c r="C34" s="15" t="s">
        <v>535</v>
      </c>
      <c r="D34" s="15" t="s">
        <v>536</v>
      </c>
      <c r="E34" s="20">
        <v>7.39</v>
      </c>
      <c r="F34" s="22">
        <v>7.3887</v>
      </c>
      <c r="G34" s="17" t="s">
        <v>13</v>
      </c>
      <c r="H34" s="16">
        <v>7.39</v>
      </c>
      <c r="I34" s="5" t="s">
        <v>90</v>
      </c>
      <c r="J34" s="5" t="e">
        <f>VLOOKUP(I34,#REF!,2,FALSE)</f>
        <v>#REF!</v>
      </c>
      <c r="K34" s="21">
        <v>1612</v>
      </c>
      <c r="L34" s="5">
        <f t="shared" si="1"/>
        <v>11912.68</v>
      </c>
      <c r="M34" s="5">
        <f t="shared" si="0"/>
        <v>2039</v>
      </c>
    </row>
    <row r="35" spans="1:13" s="5" customFormat="1" x14ac:dyDescent="0.25">
      <c r="A35" s="24">
        <v>45728</v>
      </c>
      <c r="B35" s="15" t="s">
        <v>537</v>
      </c>
      <c r="C35" s="15" t="s">
        <v>538</v>
      </c>
      <c r="D35" s="15" t="s">
        <v>539</v>
      </c>
      <c r="E35" s="20">
        <v>7.37</v>
      </c>
      <c r="F35" s="22">
        <v>7.3642000000000003</v>
      </c>
      <c r="G35" s="17" t="s">
        <v>13</v>
      </c>
      <c r="H35" s="16">
        <v>7.37</v>
      </c>
      <c r="I35" s="5" t="s">
        <v>150</v>
      </c>
      <c r="J35" s="5" t="e">
        <f>VLOOKUP(I35,#REF!,2,FALSE)</f>
        <v>#REF!</v>
      </c>
      <c r="K35" s="21">
        <v>1000</v>
      </c>
      <c r="L35" s="5">
        <f t="shared" si="1"/>
        <v>7370</v>
      </c>
      <c r="M35" s="5">
        <f t="shared" si="0"/>
        <v>2041</v>
      </c>
    </row>
    <row r="36" spans="1:13" s="5" customFormat="1" x14ac:dyDescent="0.25">
      <c r="A36" s="24">
        <v>45728</v>
      </c>
      <c r="B36" s="15" t="s">
        <v>540</v>
      </c>
      <c r="C36" s="15" t="s">
        <v>541</v>
      </c>
      <c r="D36" s="15" t="s">
        <v>542</v>
      </c>
      <c r="E36" s="20">
        <v>7.39</v>
      </c>
      <c r="F36" s="22">
        <v>7.3887</v>
      </c>
      <c r="G36" s="17" t="s">
        <v>13</v>
      </c>
      <c r="H36" s="16">
        <v>7.39</v>
      </c>
      <c r="I36" s="5" t="s">
        <v>187</v>
      </c>
      <c r="J36" s="5" t="e">
        <f>VLOOKUP(I36,#REF!,2,FALSE)</f>
        <v>#REF!</v>
      </c>
      <c r="K36" s="21">
        <v>2000</v>
      </c>
      <c r="L36" s="5">
        <f t="shared" si="1"/>
        <v>14780</v>
      </c>
      <c r="M36" s="5">
        <f t="shared" si="0"/>
        <v>2042</v>
      </c>
    </row>
    <row r="37" spans="1:13" s="5" customFormat="1" x14ac:dyDescent="0.25">
      <c r="A37" s="24">
        <v>45728</v>
      </c>
      <c r="B37" s="15" t="s">
        <v>543</v>
      </c>
      <c r="C37" s="15" t="s">
        <v>544</v>
      </c>
      <c r="D37" s="15" t="s">
        <v>545</v>
      </c>
      <c r="E37" s="20">
        <v>7.38</v>
      </c>
      <c r="F37" s="22">
        <v>7.3749000000000002</v>
      </c>
      <c r="G37" s="17" t="s">
        <v>13</v>
      </c>
      <c r="H37" s="16">
        <v>7.38</v>
      </c>
      <c r="I37" s="5" t="s">
        <v>94</v>
      </c>
      <c r="J37" s="5" t="e">
        <f>VLOOKUP(I37,#REF!,2,FALSE)</f>
        <v>#REF!</v>
      </c>
      <c r="K37" s="21">
        <v>2000</v>
      </c>
      <c r="L37" s="5">
        <f t="shared" si="1"/>
        <v>14760</v>
      </c>
      <c r="M37" s="5">
        <f t="shared" si="0"/>
        <v>2044</v>
      </c>
    </row>
    <row r="38" spans="1:13" s="5" customFormat="1" x14ac:dyDescent="0.25">
      <c r="A38" s="24">
        <v>45728</v>
      </c>
      <c r="B38" s="15" t="s">
        <v>546</v>
      </c>
      <c r="C38" s="15" t="s">
        <v>547</v>
      </c>
      <c r="D38" s="15" t="s">
        <v>545</v>
      </c>
      <c r="E38" s="20">
        <v>7.39</v>
      </c>
      <c r="F38" s="22">
        <v>7.3874000000000004</v>
      </c>
      <c r="G38" s="17" t="s">
        <v>13</v>
      </c>
      <c r="H38" s="16">
        <v>7.39</v>
      </c>
      <c r="I38" s="5" t="s">
        <v>187</v>
      </c>
      <c r="J38" s="5" t="e">
        <f>VLOOKUP(I38,#REF!,2,FALSE)</f>
        <v>#REF!</v>
      </c>
      <c r="K38" s="21">
        <v>2000</v>
      </c>
      <c r="L38" s="5">
        <f t="shared" si="1"/>
        <v>14780</v>
      </c>
      <c r="M38" s="5">
        <f t="shared" si="0"/>
        <v>2044</v>
      </c>
    </row>
    <row r="39" spans="1:13" s="5" customFormat="1" x14ac:dyDescent="0.25">
      <c r="A39" s="24">
        <v>45728</v>
      </c>
      <c r="B39" s="15" t="s">
        <v>548</v>
      </c>
      <c r="C39" s="15" t="s">
        <v>549</v>
      </c>
      <c r="D39" s="15" t="s">
        <v>550</v>
      </c>
      <c r="E39" s="20">
        <v>7.37</v>
      </c>
      <c r="F39" s="22">
        <v>7.37</v>
      </c>
      <c r="G39" s="17" t="s">
        <v>13</v>
      </c>
      <c r="H39" s="16">
        <v>7.37</v>
      </c>
      <c r="I39" s="5" t="s">
        <v>88</v>
      </c>
      <c r="J39" s="5" t="e">
        <f>VLOOKUP(I39,#REF!,2,FALSE)</f>
        <v>#REF!</v>
      </c>
      <c r="K39" s="21">
        <v>1000</v>
      </c>
      <c r="L39" s="5">
        <f t="shared" si="1"/>
        <v>7370</v>
      </c>
      <c r="M39" s="5">
        <f t="shared" si="0"/>
        <v>2045</v>
      </c>
    </row>
    <row r="40" spans="1:13" s="5" customFormat="1" x14ac:dyDescent="0.25">
      <c r="A40" s="24">
        <v>45728</v>
      </c>
      <c r="B40" s="15" t="s">
        <v>551</v>
      </c>
      <c r="C40" s="15" t="s">
        <v>552</v>
      </c>
      <c r="D40" s="15" t="s">
        <v>553</v>
      </c>
      <c r="E40" s="20">
        <v>7.36</v>
      </c>
      <c r="F40" s="22">
        <v>7.36</v>
      </c>
      <c r="G40" s="17" t="s">
        <v>13</v>
      </c>
      <c r="H40" s="16">
        <v>7.36</v>
      </c>
      <c r="I40" s="5" t="s">
        <v>97</v>
      </c>
      <c r="J40" s="5" t="e">
        <f>VLOOKUP(I40,#REF!,2,FALSE)</f>
        <v>#REF!</v>
      </c>
      <c r="K40" s="21">
        <v>200</v>
      </c>
      <c r="L40" s="5">
        <f t="shared" si="1"/>
        <v>1472</v>
      </c>
      <c r="M40" s="5">
        <f t="shared" si="0"/>
        <v>2049</v>
      </c>
    </row>
    <row r="41" spans="1:13" s="5" customFormat="1" x14ac:dyDescent="0.25">
      <c r="A41" s="24">
        <v>45728</v>
      </c>
      <c r="B41" s="15" t="s">
        <v>554</v>
      </c>
      <c r="C41" s="15" t="s">
        <v>555</v>
      </c>
      <c r="D41" s="15" t="s">
        <v>556</v>
      </c>
      <c r="E41" s="20">
        <v>7.36</v>
      </c>
      <c r="F41" s="22">
        <v>7.3577000000000004</v>
      </c>
      <c r="G41" s="17" t="s">
        <v>13</v>
      </c>
      <c r="H41" s="16">
        <v>7.36</v>
      </c>
      <c r="I41" s="5" t="s">
        <v>150</v>
      </c>
      <c r="J41" s="5" t="e">
        <f>VLOOKUP(I41,#REF!,2,FALSE)</f>
        <v>#REF!</v>
      </c>
      <c r="K41" s="21">
        <v>1000</v>
      </c>
      <c r="L41" s="5">
        <f t="shared" si="1"/>
        <v>7360</v>
      </c>
      <c r="M41" s="5">
        <f t="shared" si="0"/>
        <v>2050</v>
      </c>
    </row>
    <row r="42" spans="1:13" s="5" customFormat="1" x14ac:dyDescent="0.25">
      <c r="A42" s="24">
        <v>45728</v>
      </c>
      <c r="B42" s="15" t="s">
        <v>557</v>
      </c>
      <c r="C42" s="15" t="s">
        <v>558</v>
      </c>
      <c r="D42" s="15" t="s">
        <v>559</v>
      </c>
      <c r="E42" s="20">
        <v>7.36</v>
      </c>
      <c r="F42" s="22">
        <v>7.36</v>
      </c>
      <c r="G42" s="17" t="s">
        <v>13</v>
      </c>
      <c r="H42" s="16">
        <v>7.36</v>
      </c>
      <c r="I42" s="5" t="s">
        <v>94</v>
      </c>
      <c r="J42" s="5" t="e">
        <f>VLOOKUP(I42,#REF!,2,FALSE)</f>
        <v>#REF!</v>
      </c>
      <c r="K42" s="21">
        <v>2000</v>
      </c>
      <c r="L42" s="5">
        <f t="shared" si="1"/>
        <v>14720</v>
      </c>
      <c r="M42" s="5">
        <f t="shared" si="0"/>
        <v>2054</v>
      </c>
    </row>
    <row r="43" spans="1:13" s="5" customFormat="1" x14ac:dyDescent="0.25">
      <c r="A43" s="24">
        <v>45728</v>
      </c>
      <c r="B43" s="15" t="s">
        <v>560</v>
      </c>
      <c r="C43" s="15" t="s">
        <v>561</v>
      </c>
      <c r="D43" s="15" t="s">
        <v>559</v>
      </c>
      <c r="E43" s="20">
        <v>7.36</v>
      </c>
      <c r="F43" s="22">
        <v>7.3550000000000004</v>
      </c>
      <c r="G43" s="17" t="s">
        <v>13</v>
      </c>
      <c r="H43" s="16">
        <v>7.36</v>
      </c>
      <c r="I43" s="5" t="s">
        <v>92</v>
      </c>
      <c r="J43" s="5" t="e">
        <f>VLOOKUP(I43,#REF!,2,FALSE)</f>
        <v>#REF!</v>
      </c>
      <c r="K43" s="21">
        <v>2000</v>
      </c>
      <c r="L43" s="5">
        <f t="shared" si="1"/>
        <v>14720</v>
      </c>
      <c r="M43" s="5">
        <f t="shared" si="0"/>
        <v>2054</v>
      </c>
    </row>
    <row r="44" spans="1:13" s="5" customFormat="1" x14ac:dyDescent="0.25">
      <c r="A44" s="24">
        <v>45728</v>
      </c>
      <c r="B44" s="15" t="s">
        <v>74</v>
      </c>
      <c r="C44" s="15" t="s">
        <v>75</v>
      </c>
      <c r="D44" s="15" t="s">
        <v>69</v>
      </c>
      <c r="E44" s="20">
        <v>7.78</v>
      </c>
      <c r="F44" s="4">
        <v>7.4005999999999998</v>
      </c>
      <c r="G44" s="17" t="s">
        <v>447</v>
      </c>
      <c r="H44" s="16">
        <v>7.78</v>
      </c>
      <c r="I44" s="5" t="s">
        <v>96</v>
      </c>
      <c r="J44" s="5" t="e">
        <f>VLOOKUP(I44,#REF!,2,FALSE)</f>
        <v>#REF!</v>
      </c>
      <c r="K44" s="21">
        <v>100</v>
      </c>
      <c r="L44" s="5">
        <f t="shared" si="1"/>
        <v>778</v>
      </c>
      <c r="M44" s="5">
        <f t="shared" si="0"/>
        <v>2036</v>
      </c>
    </row>
    <row r="45" spans="1:13" s="5" customFormat="1" x14ac:dyDescent="0.25">
      <c r="A45" s="24">
        <v>45728</v>
      </c>
      <c r="B45" s="15" t="s">
        <v>562</v>
      </c>
      <c r="C45" s="15" t="s">
        <v>563</v>
      </c>
      <c r="D45" s="18">
        <v>54505</v>
      </c>
      <c r="E45" s="20">
        <v>7.74</v>
      </c>
      <c r="F45" s="4">
        <v>7.3602999999999996</v>
      </c>
      <c r="G45" s="17" t="s">
        <v>447</v>
      </c>
      <c r="H45" s="16">
        <v>7.74</v>
      </c>
      <c r="I45" s="5" t="s">
        <v>88</v>
      </c>
      <c r="J45" s="5" t="e">
        <f>VLOOKUP(I45,#REF!,2,FALSE)</f>
        <v>#REF!</v>
      </c>
      <c r="K45" s="21">
        <v>1000</v>
      </c>
      <c r="L45" s="5">
        <f t="shared" si="1"/>
        <v>7740</v>
      </c>
      <c r="M45" s="5">
        <f t="shared" si="0"/>
        <v>2049</v>
      </c>
    </row>
    <row r="46" spans="1:13" s="5" customFormat="1" x14ac:dyDescent="0.25">
      <c r="A46" s="24">
        <v>45728</v>
      </c>
      <c r="B46" s="15" t="s">
        <v>564</v>
      </c>
      <c r="C46" s="15" t="s">
        <v>565</v>
      </c>
      <c r="D46" s="18">
        <v>48197</v>
      </c>
      <c r="E46" s="20">
        <v>6.83</v>
      </c>
      <c r="F46" s="4">
        <v>7.3573000000000004</v>
      </c>
      <c r="G46" s="17" t="s">
        <v>447</v>
      </c>
      <c r="H46" s="16">
        <v>6.83</v>
      </c>
      <c r="I46" s="5" t="s">
        <v>92</v>
      </c>
      <c r="J46" s="5" t="e">
        <f>VLOOKUP(I46,#REF!,2,FALSE)</f>
        <v>#REF!</v>
      </c>
      <c r="K46" s="21">
        <v>2000</v>
      </c>
      <c r="L46" s="5">
        <f t="shared" si="1"/>
        <v>13660</v>
      </c>
      <c r="M46" s="5">
        <f t="shared" si="0"/>
        <v>2031</v>
      </c>
    </row>
    <row r="47" spans="1:13" s="5" customFormat="1" x14ac:dyDescent="0.25">
      <c r="A47" s="18">
        <v>45735</v>
      </c>
      <c r="B47" s="15" t="s">
        <v>566</v>
      </c>
      <c r="C47" s="15" t="s">
        <v>567</v>
      </c>
      <c r="D47" s="18">
        <v>49023</v>
      </c>
      <c r="E47" s="20">
        <v>7.47</v>
      </c>
      <c r="F47" s="56">
        <v>7.4615</v>
      </c>
      <c r="G47" s="17" t="s">
        <v>13</v>
      </c>
      <c r="H47" s="16">
        <v>7.47</v>
      </c>
      <c r="I47" s="5" t="s">
        <v>91</v>
      </c>
      <c r="J47" s="5" t="e">
        <f>VLOOKUP(I47,#REF!,2,FALSE)</f>
        <v>#REF!</v>
      </c>
      <c r="K47" s="21">
        <v>1000</v>
      </c>
      <c r="L47" s="5">
        <f t="shared" si="1"/>
        <v>7470</v>
      </c>
      <c r="M47" s="5">
        <f t="shared" si="0"/>
        <v>2034</v>
      </c>
    </row>
    <row r="48" spans="1:13" s="5" customFormat="1" x14ac:dyDescent="0.25">
      <c r="A48" s="18">
        <v>45735</v>
      </c>
      <c r="B48" s="15" t="s">
        <v>568</v>
      </c>
      <c r="C48" s="15" t="s">
        <v>569</v>
      </c>
      <c r="D48" s="18">
        <v>48293</v>
      </c>
      <c r="E48" s="20">
        <v>7.46</v>
      </c>
      <c r="F48" s="56">
        <v>7.4522000000000004</v>
      </c>
      <c r="G48" s="17" t="s">
        <v>13</v>
      </c>
      <c r="H48" s="16">
        <v>7.46</v>
      </c>
      <c r="I48" s="5" t="s">
        <v>148</v>
      </c>
      <c r="J48" s="5" t="e">
        <f>VLOOKUP(I48,#REF!,2,FALSE)</f>
        <v>#REF!</v>
      </c>
      <c r="K48" s="21">
        <v>1000</v>
      </c>
      <c r="L48" s="5">
        <f t="shared" si="1"/>
        <v>7460</v>
      </c>
      <c r="M48" s="5">
        <f t="shared" si="0"/>
        <v>2032</v>
      </c>
    </row>
    <row r="49" spans="1:13" s="5" customFormat="1" x14ac:dyDescent="0.25">
      <c r="A49" s="18">
        <v>45735</v>
      </c>
      <c r="B49" s="15" t="s">
        <v>570</v>
      </c>
      <c r="C49" s="15" t="s">
        <v>571</v>
      </c>
      <c r="D49" s="18">
        <v>48658</v>
      </c>
      <c r="E49" s="20">
        <v>7.47</v>
      </c>
      <c r="F49" s="56">
        <v>7.4592999999999998</v>
      </c>
      <c r="G49" s="17" t="s">
        <v>13</v>
      </c>
      <c r="H49" s="16">
        <v>7.47</v>
      </c>
      <c r="I49" s="5" t="s">
        <v>148</v>
      </c>
      <c r="J49" s="5" t="e">
        <f>VLOOKUP(I49,#REF!,2,FALSE)</f>
        <v>#REF!</v>
      </c>
      <c r="K49" s="21">
        <v>1000</v>
      </c>
      <c r="L49" s="5">
        <f t="shared" si="1"/>
        <v>7470</v>
      </c>
      <c r="M49" s="5">
        <f t="shared" si="0"/>
        <v>2033</v>
      </c>
    </row>
    <row r="50" spans="1:13" s="5" customFormat="1" x14ac:dyDescent="0.25">
      <c r="A50" s="18">
        <v>45735</v>
      </c>
      <c r="B50" s="15" t="s">
        <v>572</v>
      </c>
      <c r="C50" s="15" t="s">
        <v>573</v>
      </c>
      <c r="D50" s="18">
        <v>49023</v>
      </c>
      <c r="E50" s="20">
        <v>7.47</v>
      </c>
      <c r="F50" s="56">
        <v>7.4568000000000003</v>
      </c>
      <c r="G50" s="17" t="s">
        <v>13</v>
      </c>
      <c r="H50" s="16">
        <v>7.47</v>
      </c>
      <c r="I50" s="5" t="s">
        <v>148</v>
      </c>
      <c r="J50" s="5" t="e">
        <f>VLOOKUP(I50,#REF!,2,FALSE)</f>
        <v>#REF!</v>
      </c>
      <c r="K50" s="21">
        <v>1000</v>
      </c>
      <c r="L50" s="5">
        <f t="shared" si="1"/>
        <v>7470</v>
      </c>
      <c r="M50" s="5">
        <f t="shared" si="0"/>
        <v>2034</v>
      </c>
    </row>
    <row r="51" spans="1:13" s="5" customFormat="1" x14ac:dyDescent="0.25">
      <c r="A51" s="18">
        <v>45735</v>
      </c>
      <c r="B51" s="15" t="s">
        <v>574</v>
      </c>
      <c r="C51" s="15" t="s">
        <v>575</v>
      </c>
      <c r="D51" s="18">
        <v>49023</v>
      </c>
      <c r="E51" s="20">
        <v>7.47</v>
      </c>
      <c r="F51" s="56">
        <v>7.4695</v>
      </c>
      <c r="G51" s="17" t="s">
        <v>13</v>
      </c>
      <c r="H51" s="16">
        <v>7.47</v>
      </c>
      <c r="I51" s="5" t="s">
        <v>190</v>
      </c>
      <c r="J51" s="5" t="e">
        <f>VLOOKUP(I51,#REF!,2,FALSE)</f>
        <v>#REF!</v>
      </c>
      <c r="K51" s="21">
        <v>100</v>
      </c>
      <c r="L51" s="5">
        <f t="shared" si="1"/>
        <v>747</v>
      </c>
      <c r="M51" s="5">
        <f t="shared" si="0"/>
        <v>2034</v>
      </c>
    </row>
    <row r="52" spans="1:13" s="5" customFormat="1" x14ac:dyDescent="0.25">
      <c r="A52" s="18">
        <v>45735</v>
      </c>
      <c r="B52" s="15" t="s">
        <v>576</v>
      </c>
      <c r="C52" s="15" t="s">
        <v>577</v>
      </c>
      <c r="D52" s="18">
        <v>49388</v>
      </c>
      <c r="E52" s="20">
        <v>7.45</v>
      </c>
      <c r="F52" s="56">
        <v>7.4481999999999999</v>
      </c>
      <c r="G52" s="17" t="s">
        <v>13</v>
      </c>
      <c r="H52" s="16">
        <v>7.45</v>
      </c>
      <c r="I52" s="5" t="s">
        <v>95</v>
      </c>
      <c r="J52" s="5" t="e">
        <f>VLOOKUP(I52,#REF!,2,FALSE)</f>
        <v>#REF!</v>
      </c>
      <c r="K52" s="21">
        <v>2000</v>
      </c>
      <c r="L52" s="5">
        <f t="shared" si="1"/>
        <v>14900</v>
      </c>
      <c r="M52" s="5">
        <f t="shared" si="0"/>
        <v>2035</v>
      </c>
    </row>
    <row r="53" spans="1:13" s="5" customFormat="1" x14ac:dyDescent="0.25">
      <c r="A53" s="18">
        <v>45735</v>
      </c>
      <c r="B53" s="15" t="s">
        <v>578</v>
      </c>
      <c r="C53" s="15" t="s">
        <v>579</v>
      </c>
      <c r="D53" s="18">
        <v>52676</v>
      </c>
      <c r="E53" s="20">
        <v>7.47</v>
      </c>
      <c r="F53" s="56">
        <v>7.47</v>
      </c>
      <c r="G53" s="17" t="s">
        <v>13</v>
      </c>
      <c r="H53" s="16">
        <v>7.47</v>
      </c>
      <c r="I53" s="5" t="s">
        <v>97</v>
      </c>
      <c r="J53" s="5" t="e">
        <f>VLOOKUP(I53,#REF!,2,FALSE)</f>
        <v>#REF!</v>
      </c>
      <c r="K53" s="21">
        <v>200</v>
      </c>
      <c r="L53" s="5">
        <f t="shared" si="1"/>
        <v>1494</v>
      </c>
      <c r="M53" s="5">
        <f t="shared" si="0"/>
        <v>2044</v>
      </c>
    </row>
    <row r="54" spans="1:13" s="5" customFormat="1" x14ac:dyDescent="0.25">
      <c r="A54" s="18">
        <v>45735</v>
      </c>
      <c r="B54" s="15" t="s">
        <v>580</v>
      </c>
      <c r="C54" s="15" t="s">
        <v>581</v>
      </c>
      <c r="D54" s="18">
        <v>49388</v>
      </c>
      <c r="E54" s="20">
        <v>7.45</v>
      </c>
      <c r="F54" s="56">
        <v>7.4457000000000004</v>
      </c>
      <c r="G54" s="17" t="s">
        <v>13</v>
      </c>
      <c r="H54" s="16">
        <v>7.45</v>
      </c>
      <c r="I54" s="5" t="s">
        <v>87</v>
      </c>
      <c r="J54" s="5" t="e">
        <f>VLOOKUP(I54,#REF!,2,FALSE)</f>
        <v>#REF!</v>
      </c>
      <c r="K54" s="21">
        <v>2000</v>
      </c>
      <c r="L54" s="5">
        <f t="shared" si="1"/>
        <v>14900</v>
      </c>
      <c r="M54" s="5">
        <f t="shared" si="0"/>
        <v>2035</v>
      </c>
    </row>
    <row r="55" spans="1:13" s="5" customFormat="1" x14ac:dyDescent="0.25">
      <c r="A55" s="18">
        <v>45735</v>
      </c>
      <c r="B55" s="15" t="s">
        <v>582</v>
      </c>
      <c r="C55" s="15" t="s">
        <v>583</v>
      </c>
      <c r="D55" s="18">
        <v>50119</v>
      </c>
      <c r="E55" s="20">
        <v>7.45</v>
      </c>
      <c r="F55" s="56">
        <v>7.4432999999999998</v>
      </c>
      <c r="G55" s="17" t="s">
        <v>13</v>
      </c>
      <c r="H55" s="16">
        <v>7.45</v>
      </c>
      <c r="I55" s="5" t="s">
        <v>87</v>
      </c>
      <c r="J55" s="5" t="e">
        <f>VLOOKUP(I55,#REF!,2,FALSE)</f>
        <v>#REF!</v>
      </c>
      <c r="K55" s="21">
        <v>2000</v>
      </c>
      <c r="L55" s="5">
        <f t="shared" si="1"/>
        <v>14900</v>
      </c>
      <c r="M55" s="5">
        <f t="shared" si="0"/>
        <v>2037</v>
      </c>
    </row>
    <row r="56" spans="1:13" s="5" customFormat="1" x14ac:dyDescent="0.25">
      <c r="A56" s="18">
        <v>45735</v>
      </c>
      <c r="B56" s="15" t="s">
        <v>584</v>
      </c>
      <c r="C56" s="15" t="s">
        <v>585</v>
      </c>
      <c r="D56" s="18">
        <v>50484</v>
      </c>
      <c r="E56" s="20">
        <v>7.46</v>
      </c>
      <c r="F56" s="56">
        <v>7.4432999999999998</v>
      </c>
      <c r="G56" s="17" t="s">
        <v>13</v>
      </c>
      <c r="H56" s="16">
        <v>7.46</v>
      </c>
      <c r="I56" s="5" t="s">
        <v>87</v>
      </c>
      <c r="J56" s="5" t="e">
        <f>VLOOKUP(I56,#REF!,2,FALSE)</f>
        <v>#REF!</v>
      </c>
      <c r="K56" s="21">
        <v>2000</v>
      </c>
      <c r="L56" s="5">
        <f t="shared" si="1"/>
        <v>14920</v>
      </c>
      <c r="M56" s="5">
        <f t="shared" si="0"/>
        <v>2038</v>
      </c>
    </row>
    <row r="57" spans="1:13" s="5" customFormat="1" x14ac:dyDescent="0.25">
      <c r="A57" s="18">
        <v>45735</v>
      </c>
      <c r="B57" s="15" t="s">
        <v>586</v>
      </c>
      <c r="C57" s="15" t="s">
        <v>587</v>
      </c>
      <c r="D57" s="18">
        <v>54502</v>
      </c>
      <c r="E57" s="20">
        <v>7.42</v>
      </c>
      <c r="F57" s="56">
        <v>7.4196999999999997</v>
      </c>
      <c r="G57" s="17" t="s">
        <v>13</v>
      </c>
      <c r="H57" s="16">
        <v>7.42</v>
      </c>
      <c r="I57" s="5" t="s">
        <v>94</v>
      </c>
      <c r="J57" s="5" t="e">
        <f>VLOOKUP(I57,#REF!,2,FALSE)</f>
        <v>#REF!</v>
      </c>
      <c r="K57" s="21">
        <v>2000</v>
      </c>
      <c r="L57" s="5">
        <f t="shared" si="1"/>
        <v>14840</v>
      </c>
      <c r="M57" s="5">
        <f t="shared" si="0"/>
        <v>2049</v>
      </c>
    </row>
    <row r="58" spans="1:13" s="5" customFormat="1" x14ac:dyDescent="0.25">
      <c r="A58" s="18">
        <v>45735</v>
      </c>
      <c r="B58" s="15" t="s">
        <v>588</v>
      </c>
      <c r="C58" s="15" t="s">
        <v>589</v>
      </c>
      <c r="D58" s="18">
        <v>59981</v>
      </c>
      <c r="E58" s="20">
        <v>7.42</v>
      </c>
      <c r="F58" s="56">
        <v>7.3868999999999998</v>
      </c>
      <c r="G58" s="17" t="s">
        <v>13</v>
      </c>
      <c r="H58" s="16">
        <v>7.42</v>
      </c>
      <c r="I58" s="5" t="s">
        <v>94</v>
      </c>
      <c r="J58" s="5" t="e">
        <f>VLOOKUP(I58,#REF!,2,FALSE)</f>
        <v>#REF!</v>
      </c>
      <c r="K58" s="21">
        <v>1742</v>
      </c>
      <c r="L58" s="5">
        <f t="shared" si="1"/>
        <v>12925.64</v>
      </c>
      <c r="M58" s="5">
        <f t="shared" si="0"/>
        <v>2064</v>
      </c>
    </row>
    <row r="59" spans="1:13" s="5" customFormat="1" x14ac:dyDescent="0.25">
      <c r="A59" s="18">
        <v>45735</v>
      </c>
      <c r="B59" s="15" t="s">
        <v>590</v>
      </c>
      <c r="C59" s="15" t="s">
        <v>591</v>
      </c>
      <c r="D59" s="18">
        <v>50119</v>
      </c>
      <c r="E59" s="20">
        <v>7.45</v>
      </c>
      <c r="F59" s="56">
        <v>7.4406999999999996</v>
      </c>
      <c r="G59" s="17" t="s">
        <v>13</v>
      </c>
      <c r="H59" s="16">
        <v>7.45</v>
      </c>
      <c r="I59" s="5" t="s">
        <v>93</v>
      </c>
      <c r="J59" s="5" t="e">
        <f>VLOOKUP(I59,#REF!,2,FALSE)</f>
        <v>#REF!</v>
      </c>
      <c r="K59" s="21">
        <v>3000</v>
      </c>
      <c r="L59" s="5">
        <f t="shared" si="1"/>
        <v>22350</v>
      </c>
      <c r="M59" s="5">
        <f t="shared" si="0"/>
        <v>2037</v>
      </c>
    </row>
    <row r="60" spans="1:13" s="5" customFormat="1" x14ac:dyDescent="0.25">
      <c r="A60" s="18">
        <v>45735</v>
      </c>
      <c r="B60" s="15" t="s">
        <v>592</v>
      </c>
      <c r="C60" s="15" t="s">
        <v>593</v>
      </c>
      <c r="D60" s="18">
        <v>50484</v>
      </c>
      <c r="E60" s="20">
        <v>7.45</v>
      </c>
      <c r="F60" s="56">
        <v>7.4393000000000002</v>
      </c>
      <c r="G60" s="17" t="s">
        <v>13</v>
      </c>
      <c r="H60" s="16">
        <v>7.45</v>
      </c>
      <c r="I60" s="5" t="s">
        <v>93</v>
      </c>
      <c r="J60" s="5" t="e">
        <f>VLOOKUP(I60,#REF!,2,FALSE)</f>
        <v>#REF!</v>
      </c>
      <c r="K60" s="21">
        <v>3000</v>
      </c>
      <c r="L60" s="5">
        <f t="shared" si="1"/>
        <v>22350</v>
      </c>
      <c r="M60" s="5">
        <f t="shared" si="0"/>
        <v>2038</v>
      </c>
    </row>
    <row r="61" spans="1:13" s="5" customFormat="1" x14ac:dyDescent="0.25">
      <c r="A61" s="18">
        <v>45735</v>
      </c>
      <c r="B61" s="15" t="s">
        <v>594</v>
      </c>
      <c r="C61" s="15" t="s">
        <v>595</v>
      </c>
      <c r="D61" s="18">
        <v>49754</v>
      </c>
      <c r="E61" s="20">
        <v>7.5</v>
      </c>
      <c r="F61" s="56">
        <v>7.4901</v>
      </c>
      <c r="G61" s="17" t="s">
        <v>13</v>
      </c>
      <c r="H61" s="16">
        <v>7.5</v>
      </c>
      <c r="I61" s="5" t="s">
        <v>709</v>
      </c>
      <c r="J61" s="5" t="e">
        <f>VLOOKUP(I61,#REF!,2,FALSE)</f>
        <v>#REF!</v>
      </c>
      <c r="K61" s="21">
        <v>200</v>
      </c>
      <c r="L61" s="5">
        <f t="shared" si="1"/>
        <v>1500</v>
      </c>
      <c r="M61" s="5">
        <f t="shared" si="0"/>
        <v>2036</v>
      </c>
    </row>
    <row r="62" spans="1:13" s="5" customFormat="1" x14ac:dyDescent="0.25">
      <c r="A62" s="18">
        <v>45735</v>
      </c>
      <c r="B62" s="15" t="s">
        <v>596</v>
      </c>
      <c r="C62" s="15" t="s">
        <v>597</v>
      </c>
      <c r="D62" s="18">
        <v>49023</v>
      </c>
      <c r="E62" s="20">
        <v>7.48</v>
      </c>
      <c r="F62" s="56">
        <v>7.4794</v>
      </c>
      <c r="G62" s="17" t="s">
        <v>13</v>
      </c>
      <c r="H62" s="16">
        <v>7.48</v>
      </c>
      <c r="I62" s="5" t="s">
        <v>443</v>
      </c>
      <c r="J62" s="5" t="e">
        <f>VLOOKUP(I62,#REF!,2,FALSE)</f>
        <v>#REF!</v>
      </c>
      <c r="K62" s="21">
        <v>400</v>
      </c>
      <c r="L62" s="5">
        <f t="shared" si="1"/>
        <v>2992</v>
      </c>
      <c r="M62" s="5">
        <f t="shared" si="0"/>
        <v>2034</v>
      </c>
    </row>
    <row r="63" spans="1:13" s="5" customFormat="1" x14ac:dyDescent="0.25">
      <c r="A63" s="18">
        <v>45735</v>
      </c>
      <c r="B63" s="15" t="s">
        <v>598</v>
      </c>
      <c r="C63" s="15" t="s">
        <v>599</v>
      </c>
      <c r="D63" s="18">
        <v>49023</v>
      </c>
      <c r="E63" s="20">
        <v>7.46</v>
      </c>
      <c r="F63" s="56">
        <v>7.4546999999999999</v>
      </c>
      <c r="G63" s="17" t="s">
        <v>13</v>
      </c>
      <c r="H63" s="16">
        <v>7.46</v>
      </c>
      <c r="I63" s="5" t="s">
        <v>88</v>
      </c>
      <c r="J63" s="5" t="e">
        <f>VLOOKUP(I63,#REF!,2,FALSE)</f>
        <v>#REF!</v>
      </c>
      <c r="K63" s="21">
        <v>1579</v>
      </c>
      <c r="L63" s="5">
        <f t="shared" si="1"/>
        <v>11779.34</v>
      </c>
      <c r="M63" s="5">
        <f t="shared" si="0"/>
        <v>2034</v>
      </c>
    </row>
    <row r="64" spans="1:13" s="5" customFormat="1" x14ac:dyDescent="0.25">
      <c r="A64" s="18">
        <v>45735</v>
      </c>
      <c r="B64" s="15" t="s">
        <v>600</v>
      </c>
      <c r="C64" s="15" t="s">
        <v>601</v>
      </c>
      <c r="D64" s="18">
        <v>50119</v>
      </c>
      <c r="E64" s="20">
        <v>7.48</v>
      </c>
      <c r="F64" s="56">
        <v>7.4663000000000004</v>
      </c>
      <c r="G64" s="17" t="s">
        <v>13</v>
      </c>
      <c r="H64" s="16">
        <v>7.48</v>
      </c>
      <c r="I64" s="5" t="s">
        <v>88</v>
      </c>
      <c r="J64" s="5" t="e">
        <f>VLOOKUP(I64,#REF!,2,FALSE)</f>
        <v>#REF!</v>
      </c>
      <c r="K64" s="21">
        <v>1500</v>
      </c>
      <c r="L64" s="5">
        <f t="shared" si="1"/>
        <v>11220</v>
      </c>
      <c r="M64" s="5">
        <f t="shared" si="0"/>
        <v>2037</v>
      </c>
    </row>
    <row r="65" spans="1:13" s="5" customFormat="1" x14ac:dyDescent="0.25">
      <c r="A65" s="18">
        <v>45735</v>
      </c>
      <c r="B65" s="15" t="s">
        <v>602</v>
      </c>
      <c r="C65" s="15" t="s">
        <v>603</v>
      </c>
      <c r="D65" s="18">
        <v>51945</v>
      </c>
      <c r="E65" s="20">
        <v>7.46</v>
      </c>
      <c r="F65" s="56">
        <v>7.4592999999999998</v>
      </c>
      <c r="G65" s="17" t="s">
        <v>13</v>
      </c>
      <c r="H65" s="16">
        <v>7.46</v>
      </c>
      <c r="I65" s="5" t="s">
        <v>88</v>
      </c>
      <c r="J65" s="5" t="e">
        <f>VLOOKUP(I65,#REF!,2,FALSE)</f>
        <v>#REF!</v>
      </c>
      <c r="K65" s="21">
        <v>1500</v>
      </c>
      <c r="L65" s="5">
        <f t="shared" si="1"/>
        <v>11190</v>
      </c>
      <c r="M65" s="5">
        <f t="shared" ref="M65:M118" si="2">YEAR(D65)</f>
        <v>2042</v>
      </c>
    </row>
    <row r="66" spans="1:13" s="5" customFormat="1" x14ac:dyDescent="0.25">
      <c r="A66" s="18">
        <v>45735</v>
      </c>
      <c r="B66" s="15" t="s">
        <v>604</v>
      </c>
      <c r="C66" s="15" t="s">
        <v>605</v>
      </c>
      <c r="D66" s="18">
        <v>49023</v>
      </c>
      <c r="E66" s="20">
        <v>7.5</v>
      </c>
      <c r="F66" s="56">
        <v>7.4901</v>
      </c>
      <c r="G66" s="17" t="s">
        <v>13</v>
      </c>
      <c r="H66" s="16">
        <v>7.5</v>
      </c>
      <c r="I66" s="5" t="s">
        <v>238</v>
      </c>
      <c r="J66" s="5" t="e">
        <f>VLOOKUP(I66,#REF!,2,FALSE)</f>
        <v>#REF!</v>
      </c>
      <c r="K66" s="21">
        <v>485</v>
      </c>
      <c r="L66" s="5">
        <f t="shared" ref="L66:L118" si="3">H66*K66</f>
        <v>3637.5</v>
      </c>
      <c r="M66" s="5">
        <f t="shared" si="2"/>
        <v>2034</v>
      </c>
    </row>
    <row r="67" spans="1:13" s="5" customFormat="1" x14ac:dyDescent="0.25">
      <c r="A67" s="18">
        <v>45735</v>
      </c>
      <c r="B67" s="15" t="s">
        <v>606</v>
      </c>
      <c r="C67" s="15" t="s">
        <v>607</v>
      </c>
      <c r="D67" s="18">
        <v>52676</v>
      </c>
      <c r="E67" s="20">
        <v>7.44</v>
      </c>
      <c r="F67" s="56">
        <v>7.4322999999999997</v>
      </c>
      <c r="G67" s="17" t="s">
        <v>13</v>
      </c>
      <c r="H67" s="16">
        <v>7.44</v>
      </c>
      <c r="I67" s="5" t="s">
        <v>92</v>
      </c>
      <c r="J67" s="5" t="e">
        <f>VLOOKUP(I67,#REF!,2,FALSE)</f>
        <v>#REF!</v>
      </c>
      <c r="K67" s="21">
        <v>2000</v>
      </c>
      <c r="L67" s="5">
        <f t="shared" si="3"/>
        <v>14880</v>
      </c>
      <c r="M67" s="5">
        <f t="shared" si="2"/>
        <v>2044</v>
      </c>
    </row>
    <row r="68" spans="1:13" s="5" customFormat="1" x14ac:dyDescent="0.25">
      <c r="A68" s="18">
        <v>45735</v>
      </c>
      <c r="B68" s="15" t="s">
        <v>608</v>
      </c>
      <c r="C68" s="15" t="s">
        <v>609</v>
      </c>
      <c r="D68" s="18">
        <v>56328</v>
      </c>
      <c r="E68" s="20">
        <v>7.4</v>
      </c>
      <c r="F68" s="56">
        <v>7.3924000000000003</v>
      </c>
      <c r="G68" s="17" t="s">
        <v>13</v>
      </c>
      <c r="H68" s="16">
        <v>7.4</v>
      </c>
      <c r="I68" s="5" t="s">
        <v>92</v>
      </c>
      <c r="J68" s="5" t="e">
        <f>VLOOKUP(I68,#REF!,2,FALSE)</f>
        <v>#REF!</v>
      </c>
      <c r="K68" s="21">
        <v>2000</v>
      </c>
      <c r="L68" s="5">
        <f t="shared" si="3"/>
        <v>14800</v>
      </c>
      <c r="M68" s="5">
        <f t="shared" si="2"/>
        <v>2054</v>
      </c>
    </row>
    <row r="69" spans="1:13" s="5" customFormat="1" x14ac:dyDescent="0.25">
      <c r="A69" s="18">
        <v>45735</v>
      </c>
      <c r="B69" s="15" t="s">
        <v>610</v>
      </c>
      <c r="C69" s="15" t="s">
        <v>611</v>
      </c>
      <c r="D69" s="18">
        <v>47562</v>
      </c>
      <c r="E69" s="20">
        <v>7.44</v>
      </c>
      <c r="F69" s="56">
        <v>7.4341999999999997</v>
      </c>
      <c r="G69" s="17" t="s">
        <v>13</v>
      </c>
      <c r="H69" s="16">
        <v>7.44</v>
      </c>
      <c r="I69" s="5" t="s">
        <v>150</v>
      </c>
      <c r="J69" s="5" t="e">
        <f>VLOOKUP(I69,#REF!,2,FALSE)</f>
        <v>#REF!</v>
      </c>
      <c r="K69" s="21">
        <v>1000</v>
      </c>
      <c r="L69" s="5">
        <f t="shared" si="3"/>
        <v>7440</v>
      </c>
      <c r="M69" s="5">
        <f t="shared" si="2"/>
        <v>2030</v>
      </c>
    </row>
    <row r="70" spans="1:13" s="5" customFormat="1" x14ac:dyDescent="0.25">
      <c r="A70" s="18">
        <v>45735</v>
      </c>
      <c r="B70" s="15" t="s">
        <v>612</v>
      </c>
      <c r="C70" s="15" t="s">
        <v>613</v>
      </c>
      <c r="D70" s="18">
        <v>51580</v>
      </c>
      <c r="E70" s="20">
        <v>7.42</v>
      </c>
      <c r="F70" s="56">
        <v>7.42</v>
      </c>
      <c r="G70" s="17" t="s">
        <v>13</v>
      </c>
      <c r="H70" s="16">
        <v>7.42</v>
      </c>
      <c r="I70" s="5" t="s">
        <v>150</v>
      </c>
      <c r="J70" s="5" t="e">
        <f>VLOOKUP(I70,#REF!,2,FALSE)</f>
        <v>#REF!</v>
      </c>
      <c r="K70" s="21">
        <v>1000</v>
      </c>
      <c r="L70" s="5">
        <f t="shared" si="3"/>
        <v>7420</v>
      </c>
      <c r="M70" s="5">
        <f t="shared" si="2"/>
        <v>2041</v>
      </c>
    </row>
    <row r="71" spans="1:13" s="5" customFormat="1" x14ac:dyDescent="0.25">
      <c r="A71" s="18">
        <v>45735</v>
      </c>
      <c r="B71" s="15" t="s">
        <v>614</v>
      </c>
      <c r="C71" s="15" t="s">
        <v>615</v>
      </c>
      <c r="D71" s="18">
        <v>48293</v>
      </c>
      <c r="E71" s="20">
        <v>7.46</v>
      </c>
      <c r="F71" s="56">
        <v>7.4530000000000003</v>
      </c>
      <c r="G71" s="17" t="s">
        <v>13</v>
      </c>
      <c r="H71" s="16">
        <v>7.46</v>
      </c>
      <c r="I71" s="5" t="s">
        <v>442</v>
      </c>
      <c r="J71" s="5" t="e">
        <f>VLOOKUP(I71,#REF!,2,FALSE)</f>
        <v>#REF!</v>
      </c>
      <c r="K71" s="21">
        <v>3000</v>
      </c>
      <c r="L71" s="5">
        <f t="shared" si="3"/>
        <v>22380</v>
      </c>
      <c r="M71" s="5">
        <f t="shared" si="2"/>
        <v>2032</v>
      </c>
    </row>
    <row r="72" spans="1:13" s="5" customFormat="1" x14ac:dyDescent="0.25">
      <c r="A72" s="18">
        <v>45735</v>
      </c>
      <c r="B72" s="15" t="s">
        <v>616</v>
      </c>
      <c r="C72" s="15" t="s">
        <v>617</v>
      </c>
      <c r="D72" s="18">
        <v>49754</v>
      </c>
      <c r="E72" s="20">
        <v>7.48</v>
      </c>
      <c r="F72" s="56">
        <v>7.4672000000000001</v>
      </c>
      <c r="G72" s="17" t="s">
        <v>13</v>
      </c>
      <c r="H72" s="16">
        <v>7.48</v>
      </c>
      <c r="I72" s="5" t="s">
        <v>442</v>
      </c>
      <c r="J72" s="5" t="e">
        <f>VLOOKUP(I72,#REF!,2,FALSE)</f>
        <v>#REF!</v>
      </c>
      <c r="K72" s="21">
        <v>3000</v>
      </c>
      <c r="L72" s="5">
        <f t="shared" si="3"/>
        <v>22440</v>
      </c>
      <c r="M72" s="5">
        <f t="shared" si="2"/>
        <v>2036</v>
      </c>
    </row>
    <row r="73" spans="1:13" s="5" customFormat="1" x14ac:dyDescent="0.25">
      <c r="A73" s="18">
        <v>45735</v>
      </c>
      <c r="B73" s="15" t="s">
        <v>618</v>
      </c>
      <c r="C73" s="15" t="s">
        <v>619</v>
      </c>
      <c r="D73" s="18">
        <v>49023</v>
      </c>
      <c r="E73" s="20">
        <v>7.47</v>
      </c>
      <c r="F73" s="56">
        <v>7.4589999999999996</v>
      </c>
      <c r="G73" s="17" t="s">
        <v>13</v>
      </c>
      <c r="H73" s="16">
        <v>7.47</v>
      </c>
      <c r="I73" s="5" t="s">
        <v>444</v>
      </c>
      <c r="J73" s="5" t="e">
        <f>VLOOKUP(I73,#REF!,2,FALSE)</f>
        <v>#REF!</v>
      </c>
      <c r="K73" s="21">
        <v>1500</v>
      </c>
      <c r="L73" s="5">
        <f t="shared" si="3"/>
        <v>11205</v>
      </c>
      <c r="M73" s="5">
        <f t="shared" si="2"/>
        <v>2034</v>
      </c>
    </row>
    <row r="74" spans="1:13" s="5" customFormat="1" x14ac:dyDescent="0.25">
      <c r="A74" s="18">
        <v>45735</v>
      </c>
      <c r="B74" s="15" t="s">
        <v>620</v>
      </c>
      <c r="C74" s="15" t="s">
        <v>621</v>
      </c>
      <c r="D74" s="18">
        <v>51945</v>
      </c>
      <c r="E74" s="20">
        <v>7.45</v>
      </c>
      <c r="F74" s="56">
        <v>7.4497999999999998</v>
      </c>
      <c r="G74" s="17" t="s">
        <v>13</v>
      </c>
      <c r="H74" s="16">
        <v>7.45</v>
      </c>
      <c r="I74" s="5" t="s">
        <v>187</v>
      </c>
      <c r="J74" s="5" t="e">
        <f>VLOOKUP(I74,#REF!,2,FALSE)</f>
        <v>#REF!</v>
      </c>
      <c r="K74" s="21">
        <v>2500</v>
      </c>
      <c r="L74" s="5">
        <f t="shared" si="3"/>
        <v>18625</v>
      </c>
      <c r="M74" s="5">
        <f t="shared" si="2"/>
        <v>2042</v>
      </c>
    </row>
    <row r="75" spans="1:13" s="5" customFormat="1" x14ac:dyDescent="0.25">
      <c r="A75" s="18">
        <v>45735</v>
      </c>
      <c r="B75" s="15" t="s">
        <v>622</v>
      </c>
      <c r="C75" s="15" t="s">
        <v>623</v>
      </c>
      <c r="D75" s="18">
        <v>52676</v>
      </c>
      <c r="E75" s="20">
        <v>7.45</v>
      </c>
      <c r="F75" s="56">
        <v>7.4451999999999998</v>
      </c>
      <c r="G75" s="17" t="s">
        <v>13</v>
      </c>
      <c r="H75" s="16">
        <v>7.45</v>
      </c>
      <c r="I75" s="5" t="s">
        <v>187</v>
      </c>
      <c r="J75" s="5" t="e">
        <f>VLOOKUP(I75,#REF!,2,FALSE)</f>
        <v>#REF!</v>
      </c>
      <c r="K75" s="21">
        <v>2500</v>
      </c>
      <c r="L75" s="5">
        <f t="shared" si="3"/>
        <v>18625</v>
      </c>
      <c r="M75" s="5">
        <f t="shared" si="2"/>
        <v>2044</v>
      </c>
    </row>
    <row r="76" spans="1:13" s="5" customFormat="1" x14ac:dyDescent="0.25">
      <c r="A76" s="18">
        <v>45735</v>
      </c>
      <c r="B76" s="15" t="s">
        <v>624</v>
      </c>
      <c r="C76" s="15" t="s">
        <v>625</v>
      </c>
      <c r="D76" s="18">
        <v>49023</v>
      </c>
      <c r="E76" s="20">
        <v>7.44</v>
      </c>
      <c r="F76" s="56">
        <v>7.4394999999999998</v>
      </c>
      <c r="G76" s="17" t="s">
        <v>13</v>
      </c>
      <c r="H76" s="16">
        <v>7.44</v>
      </c>
      <c r="I76" s="5" t="s">
        <v>92</v>
      </c>
      <c r="J76" s="5" t="e">
        <f>VLOOKUP(I76,#REF!,2,FALSE)</f>
        <v>#REF!</v>
      </c>
      <c r="K76" s="21">
        <v>2000</v>
      </c>
      <c r="L76" s="5">
        <f t="shared" si="3"/>
        <v>14880</v>
      </c>
      <c r="M76" s="5">
        <f t="shared" si="2"/>
        <v>2034</v>
      </c>
    </row>
    <row r="77" spans="1:13" s="5" customFormat="1" x14ac:dyDescent="0.25">
      <c r="A77" s="18">
        <v>45735</v>
      </c>
      <c r="B77" s="15" t="s">
        <v>710</v>
      </c>
      <c r="C77" s="15" t="s">
        <v>711</v>
      </c>
      <c r="D77" s="18">
        <v>46489</v>
      </c>
      <c r="E77" s="20">
        <v>7.67</v>
      </c>
      <c r="F77" s="4">
        <v>7.3410000000000002</v>
      </c>
      <c r="G77" s="17" t="s">
        <v>447</v>
      </c>
      <c r="H77" s="16">
        <v>7.67</v>
      </c>
      <c r="I77" s="5" t="s">
        <v>442</v>
      </c>
      <c r="J77" s="5" t="e">
        <f>VLOOKUP(I77,#REF!,2,FALSE)</f>
        <v>#REF!</v>
      </c>
      <c r="K77" s="21">
        <v>2000</v>
      </c>
      <c r="L77" s="5">
        <f t="shared" si="3"/>
        <v>15340</v>
      </c>
      <c r="M77" s="5">
        <f t="shared" si="2"/>
        <v>2027</v>
      </c>
    </row>
    <row r="78" spans="1:13" s="5" customFormat="1" x14ac:dyDescent="0.25">
      <c r="A78" s="18">
        <v>45737</v>
      </c>
      <c r="B78" s="15" t="s">
        <v>626</v>
      </c>
      <c r="C78" s="15" t="s">
        <v>627</v>
      </c>
      <c r="D78" s="18">
        <v>49025</v>
      </c>
      <c r="E78" s="20">
        <v>7.42</v>
      </c>
      <c r="F78" s="4">
        <v>7.4114000000000004</v>
      </c>
      <c r="G78" s="17" t="s">
        <v>13</v>
      </c>
      <c r="H78" s="16">
        <v>7.42</v>
      </c>
      <c r="I78" s="5" t="s">
        <v>93</v>
      </c>
      <c r="J78" s="5" t="e">
        <f>VLOOKUP(I78,#REF!,2,FALSE)</f>
        <v>#REF!</v>
      </c>
      <c r="K78" s="21">
        <v>3000</v>
      </c>
      <c r="L78" s="5">
        <f t="shared" si="3"/>
        <v>22260</v>
      </c>
      <c r="M78" s="5">
        <f t="shared" si="2"/>
        <v>2034</v>
      </c>
    </row>
    <row r="79" spans="1:13" s="5" customFormat="1" x14ac:dyDescent="0.25">
      <c r="A79" s="18">
        <v>45737</v>
      </c>
      <c r="B79" s="15" t="s">
        <v>628</v>
      </c>
      <c r="C79" s="15" t="s">
        <v>629</v>
      </c>
      <c r="D79" s="18">
        <v>50121</v>
      </c>
      <c r="E79" s="20">
        <v>7.42</v>
      </c>
      <c r="F79" s="4">
        <v>7.42</v>
      </c>
      <c r="G79" s="17" t="s">
        <v>13</v>
      </c>
      <c r="H79" s="16">
        <v>7.42</v>
      </c>
      <c r="I79" s="5" t="s">
        <v>93</v>
      </c>
      <c r="J79" s="5" t="e">
        <f>VLOOKUP(I79,#REF!,2,FALSE)</f>
        <v>#REF!</v>
      </c>
      <c r="K79" s="21">
        <v>3000</v>
      </c>
      <c r="L79" s="5">
        <f t="shared" si="3"/>
        <v>22260</v>
      </c>
      <c r="M79" s="5">
        <f t="shared" si="2"/>
        <v>2037</v>
      </c>
    </row>
    <row r="80" spans="1:13" s="5" customFormat="1" x14ac:dyDescent="0.25">
      <c r="A80" s="18">
        <v>45737</v>
      </c>
      <c r="B80" s="15" t="s">
        <v>630</v>
      </c>
      <c r="C80" s="15" t="s">
        <v>631</v>
      </c>
      <c r="D80" s="18">
        <v>50851</v>
      </c>
      <c r="E80" s="20">
        <v>7.45</v>
      </c>
      <c r="F80" s="4">
        <v>7.4397000000000002</v>
      </c>
      <c r="G80" s="17" t="s">
        <v>13</v>
      </c>
      <c r="H80" s="16">
        <v>7.45</v>
      </c>
      <c r="I80" s="5" t="s">
        <v>93</v>
      </c>
      <c r="J80" s="5" t="e">
        <f>VLOOKUP(I80,#REF!,2,FALSE)</f>
        <v>#REF!</v>
      </c>
      <c r="K80" s="21">
        <v>3000</v>
      </c>
      <c r="L80" s="5">
        <f t="shared" si="3"/>
        <v>22350</v>
      </c>
      <c r="M80" s="5">
        <f t="shared" si="2"/>
        <v>2039</v>
      </c>
    </row>
    <row r="81" spans="1:13" s="5" customFormat="1" x14ac:dyDescent="0.25">
      <c r="A81" s="18">
        <v>45737</v>
      </c>
      <c r="B81" s="15" t="s">
        <v>632</v>
      </c>
      <c r="C81" s="15" t="s">
        <v>633</v>
      </c>
      <c r="D81" s="18">
        <v>50851</v>
      </c>
      <c r="E81" s="20">
        <v>7.46</v>
      </c>
      <c r="F81" s="4">
        <v>7.4406999999999996</v>
      </c>
      <c r="G81" s="17" t="s">
        <v>13</v>
      </c>
      <c r="H81" s="16">
        <v>7.46</v>
      </c>
      <c r="I81" s="5" t="s">
        <v>442</v>
      </c>
      <c r="J81" s="5" t="e">
        <f>VLOOKUP(I81,#REF!,2,FALSE)</f>
        <v>#REF!</v>
      </c>
      <c r="K81" s="21">
        <v>3000</v>
      </c>
      <c r="L81" s="5">
        <f t="shared" si="3"/>
        <v>22380</v>
      </c>
      <c r="M81" s="5">
        <f t="shared" si="2"/>
        <v>2039</v>
      </c>
    </row>
    <row r="82" spans="1:13" s="5" customFormat="1" x14ac:dyDescent="0.25">
      <c r="A82" s="18">
        <v>45737</v>
      </c>
      <c r="B82" s="15" t="s">
        <v>634</v>
      </c>
      <c r="C82" s="15" t="s">
        <v>635</v>
      </c>
      <c r="D82" s="18">
        <v>51217</v>
      </c>
      <c r="E82" s="20">
        <v>7.48</v>
      </c>
      <c r="F82" s="4">
        <v>7.4698000000000002</v>
      </c>
      <c r="G82" s="17" t="s">
        <v>13</v>
      </c>
      <c r="H82" s="16">
        <v>7.48</v>
      </c>
      <c r="I82" s="5" t="s">
        <v>442</v>
      </c>
      <c r="J82" s="5" t="e">
        <f>VLOOKUP(I82,#REF!,2,FALSE)</f>
        <v>#REF!</v>
      </c>
      <c r="K82" s="21">
        <v>3000</v>
      </c>
      <c r="L82" s="5">
        <f t="shared" si="3"/>
        <v>22440</v>
      </c>
      <c r="M82" s="5">
        <f t="shared" si="2"/>
        <v>2040</v>
      </c>
    </row>
    <row r="83" spans="1:13" s="5" customFormat="1" x14ac:dyDescent="0.25">
      <c r="A83" s="18">
        <v>45737</v>
      </c>
      <c r="B83" s="15" t="s">
        <v>636</v>
      </c>
      <c r="C83" s="15" t="s">
        <v>637</v>
      </c>
      <c r="D83" s="18">
        <v>51947</v>
      </c>
      <c r="E83" s="20">
        <v>7.48</v>
      </c>
      <c r="F83" s="4">
        <v>7.4705000000000004</v>
      </c>
      <c r="G83" s="17" t="s">
        <v>13</v>
      </c>
      <c r="H83" s="16">
        <v>7.48</v>
      </c>
      <c r="I83" s="5" t="s">
        <v>442</v>
      </c>
      <c r="J83" s="5" t="e">
        <f>VLOOKUP(I83,#REF!,2,FALSE)</f>
        <v>#REF!</v>
      </c>
      <c r="K83" s="21">
        <v>3000</v>
      </c>
      <c r="L83" s="5">
        <f t="shared" si="3"/>
        <v>22440</v>
      </c>
      <c r="M83" s="5">
        <f t="shared" si="2"/>
        <v>2042</v>
      </c>
    </row>
    <row r="84" spans="1:13" s="5" customFormat="1" x14ac:dyDescent="0.25">
      <c r="A84" s="18">
        <v>45737</v>
      </c>
      <c r="B84" s="15" t="s">
        <v>638</v>
      </c>
      <c r="C84" s="15" t="s">
        <v>639</v>
      </c>
      <c r="D84" s="18">
        <v>52678</v>
      </c>
      <c r="E84" s="20">
        <v>7.48</v>
      </c>
      <c r="F84" s="4">
        <v>7.4676999999999998</v>
      </c>
      <c r="G84" s="17" t="s">
        <v>13</v>
      </c>
      <c r="H84" s="16">
        <v>7.48</v>
      </c>
      <c r="I84" s="5" t="s">
        <v>442</v>
      </c>
      <c r="J84" s="5" t="e">
        <f>VLOOKUP(I84,#REF!,2,FALSE)</f>
        <v>#REF!</v>
      </c>
      <c r="K84" s="21">
        <v>3000</v>
      </c>
      <c r="L84" s="5">
        <f t="shared" si="3"/>
        <v>22440</v>
      </c>
      <c r="M84" s="5">
        <f t="shared" si="2"/>
        <v>2044</v>
      </c>
    </row>
    <row r="85" spans="1:13" s="5" customFormat="1" x14ac:dyDescent="0.25">
      <c r="A85" s="18">
        <v>45737</v>
      </c>
      <c r="B85" s="15" t="s">
        <v>640</v>
      </c>
      <c r="C85" s="15" t="s">
        <v>641</v>
      </c>
      <c r="D85" s="18">
        <v>50486</v>
      </c>
      <c r="E85" s="20">
        <v>7.45</v>
      </c>
      <c r="F85" s="4">
        <v>7.4386999999999999</v>
      </c>
      <c r="G85" s="17" t="s">
        <v>13</v>
      </c>
      <c r="H85" s="16">
        <v>7.45</v>
      </c>
      <c r="I85" s="5" t="s">
        <v>93</v>
      </c>
      <c r="J85" s="5" t="e">
        <f>VLOOKUP(I85,#REF!,2,FALSE)</f>
        <v>#REF!</v>
      </c>
      <c r="K85" s="21">
        <v>3000</v>
      </c>
      <c r="L85" s="5">
        <f t="shared" si="3"/>
        <v>22350</v>
      </c>
      <c r="M85" s="5">
        <f t="shared" si="2"/>
        <v>2038</v>
      </c>
    </row>
    <row r="86" spans="1:13" s="5" customFormat="1" x14ac:dyDescent="0.25">
      <c r="A86" s="18">
        <v>45742</v>
      </c>
      <c r="B86" s="15" t="s">
        <v>642</v>
      </c>
      <c r="C86" s="15" t="s">
        <v>643</v>
      </c>
      <c r="D86" s="18">
        <v>47934</v>
      </c>
      <c r="E86" s="20">
        <v>7.46</v>
      </c>
      <c r="F86" s="57">
        <v>7.4598000000000004</v>
      </c>
      <c r="G86" s="17" t="s">
        <v>13</v>
      </c>
      <c r="H86" s="16">
        <v>7.46</v>
      </c>
      <c r="I86" s="5" t="s">
        <v>91</v>
      </c>
      <c r="J86" s="5" t="e">
        <f>VLOOKUP(I86,#REF!,2,FALSE)</f>
        <v>#REF!</v>
      </c>
      <c r="K86" s="21">
        <v>500</v>
      </c>
      <c r="L86" s="5">
        <f t="shared" si="3"/>
        <v>3730</v>
      </c>
      <c r="M86" s="5">
        <f t="shared" si="2"/>
        <v>2031</v>
      </c>
    </row>
    <row r="87" spans="1:13" s="5" customFormat="1" x14ac:dyDescent="0.25">
      <c r="A87" s="18">
        <v>45742</v>
      </c>
      <c r="B87" s="15" t="s">
        <v>644</v>
      </c>
      <c r="C87" s="15" t="s">
        <v>645</v>
      </c>
      <c r="D87" s="18">
        <v>48300</v>
      </c>
      <c r="E87" s="20">
        <v>7.47</v>
      </c>
      <c r="F87" s="57">
        <v>7.4657999999999998</v>
      </c>
      <c r="G87" s="17" t="s">
        <v>13</v>
      </c>
      <c r="H87" s="16">
        <v>7.47</v>
      </c>
      <c r="I87" s="5" t="s">
        <v>148</v>
      </c>
      <c r="J87" s="5" t="e">
        <f>VLOOKUP(I87,#REF!,2,FALSE)</f>
        <v>#REF!</v>
      </c>
      <c r="K87" s="21">
        <v>1000</v>
      </c>
      <c r="L87" s="5">
        <f t="shared" si="3"/>
        <v>7470</v>
      </c>
      <c r="M87" s="5">
        <f t="shared" si="2"/>
        <v>2032</v>
      </c>
    </row>
    <row r="88" spans="1:13" s="5" customFormat="1" x14ac:dyDescent="0.25">
      <c r="A88" s="18">
        <v>45742</v>
      </c>
      <c r="B88" s="15" t="s">
        <v>646</v>
      </c>
      <c r="C88" s="15" t="s">
        <v>647</v>
      </c>
      <c r="D88" s="18">
        <v>48665</v>
      </c>
      <c r="E88" s="20">
        <v>7.47</v>
      </c>
      <c r="F88" s="57">
        <v>7.4477000000000002</v>
      </c>
      <c r="G88" s="17" t="s">
        <v>13</v>
      </c>
      <c r="H88" s="16">
        <v>7.47</v>
      </c>
      <c r="I88" s="5" t="s">
        <v>88</v>
      </c>
      <c r="J88" s="5" t="e">
        <f>VLOOKUP(I88,#REF!,2,FALSE)</f>
        <v>#REF!</v>
      </c>
      <c r="K88" s="21">
        <v>996</v>
      </c>
      <c r="L88" s="5">
        <f t="shared" si="3"/>
        <v>7440.12</v>
      </c>
      <c r="M88" s="5">
        <f t="shared" si="2"/>
        <v>2033</v>
      </c>
    </row>
    <row r="89" spans="1:13" s="5" customFormat="1" x14ac:dyDescent="0.25">
      <c r="A89" s="18">
        <v>45742</v>
      </c>
      <c r="B89" s="15" t="s">
        <v>648</v>
      </c>
      <c r="C89" s="15" t="s">
        <v>649</v>
      </c>
      <c r="D89" s="18">
        <v>49395</v>
      </c>
      <c r="E89" s="20">
        <v>7.49</v>
      </c>
      <c r="F89" s="57">
        <v>7.4751000000000003</v>
      </c>
      <c r="G89" s="17" t="s">
        <v>13</v>
      </c>
      <c r="H89" s="16">
        <v>7.49</v>
      </c>
      <c r="I89" s="5" t="s">
        <v>148</v>
      </c>
      <c r="J89" s="5" t="e">
        <f>VLOOKUP(I89,#REF!,2,FALSE)</f>
        <v>#REF!</v>
      </c>
      <c r="K89" s="21">
        <v>1000</v>
      </c>
      <c r="L89" s="5">
        <f t="shared" si="3"/>
        <v>7490</v>
      </c>
      <c r="M89" s="5">
        <f t="shared" si="2"/>
        <v>2035</v>
      </c>
    </row>
    <row r="90" spans="1:13" s="5" customFormat="1" x14ac:dyDescent="0.25">
      <c r="A90" s="18">
        <v>45742</v>
      </c>
      <c r="B90" s="15" t="s">
        <v>650</v>
      </c>
      <c r="C90" s="15" t="s">
        <v>651</v>
      </c>
      <c r="D90" s="18">
        <v>50856</v>
      </c>
      <c r="E90" s="20">
        <v>7.52</v>
      </c>
      <c r="F90" s="57">
        <v>7.5114000000000001</v>
      </c>
      <c r="G90" s="17" t="s">
        <v>13</v>
      </c>
      <c r="H90" s="16">
        <v>7.52</v>
      </c>
      <c r="I90" s="5" t="s">
        <v>190</v>
      </c>
      <c r="J90" s="5" t="e">
        <f>VLOOKUP(I90,#REF!,2,FALSE)</f>
        <v>#REF!</v>
      </c>
      <c r="K90" s="21">
        <v>150</v>
      </c>
      <c r="L90" s="5">
        <f t="shared" si="3"/>
        <v>1128</v>
      </c>
      <c r="M90" s="5">
        <f t="shared" si="2"/>
        <v>2039</v>
      </c>
    </row>
    <row r="91" spans="1:13" s="5" customFormat="1" x14ac:dyDescent="0.25">
      <c r="A91" s="18">
        <v>45742</v>
      </c>
      <c r="B91" s="15" t="s">
        <v>652</v>
      </c>
      <c r="C91" s="15" t="s">
        <v>653</v>
      </c>
      <c r="D91" s="18">
        <v>51222</v>
      </c>
      <c r="E91" s="20">
        <v>7.49</v>
      </c>
      <c r="F91" s="57">
        <v>7.4848999999999997</v>
      </c>
      <c r="G91" s="17" t="s">
        <v>13</v>
      </c>
      <c r="H91" s="16">
        <v>7.49</v>
      </c>
      <c r="I91" s="5" t="s">
        <v>88</v>
      </c>
      <c r="J91" s="5" t="e">
        <f>VLOOKUP(I91,#REF!,2,FALSE)</f>
        <v>#REF!</v>
      </c>
      <c r="K91" s="21">
        <v>1500</v>
      </c>
      <c r="L91" s="5">
        <f t="shared" si="3"/>
        <v>11235</v>
      </c>
      <c r="M91" s="5">
        <f t="shared" si="2"/>
        <v>2040</v>
      </c>
    </row>
    <row r="92" spans="1:13" s="5" customFormat="1" x14ac:dyDescent="0.25">
      <c r="A92" s="18">
        <v>45742</v>
      </c>
      <c r="B92" s="15" t="s">
        <v>654</v>
      </c>
      <c r="C92" s="15" t="s">
        <v>655</v>
      </c>
      <c r="D92" s="18">
        <v>49395</v>
      </c>
      <c r="E92" s="20">
        <v>7.49</v>
      </c>
      <c r="F92" s="57">
        <v>7.4794</v>
      </c>
      <c r="G92" s="17" t="s">
        <v>13</v>
      </c>
      <c r="H92" s="16">
        <v>7.49</v>
      </c>
      <c r="I92" s="5" t="s">
        <v>95</v>
      </c>
      <c r="J92" s="5" t="e">
        <f>VLOOKUP(I92,#REF!,2,FALSE)</f>
        <v>#REF!</v>
      </c>
      <c r="K92" s="21">
        <v>4000</v>
      </c>
      <c r="L92" s="5">
        <f t="shared" si="3"/>
        <v>29960</v>
      </c>
      <c r="M92" s="5">
        <f t="shared" si="2"/>
        <v>2035</v>
      </c>
    </row>
    <row r="93" spans="1:13" s="5" customFormat="1" x14ac:dyDescent="0.25">
      <c r="A93" s="18">
        <v>45742</v>
      </c>
      <c r="B93" s="15" t="s">
        <v>656</v>
      </c>
      <c r="C93" s="15" t="s">
        <v>657</v>
      </c>
      <c r="D93" s="18">
        <v>52683</v>
      </c>
      <c r="E93" s="20">
        <v>7.52</v>
      </c>
      <c r="F93" s="57">
        <v>7.5026000000000002</v>
      </c>
      <c r="G93" s="17" t="s">
        <v>13</v>
      </c>
      <c r="H93" s="16">
        <v>7.52</v>
      </c>
      <c r="I93" s="5" t="s">
        <v>88</v>
      </c>
      <c r="J93" s="5" t="e">
        <f>VLOOKUP(I93,#REF!,2,FALSE)</f>
        <v>#REF!</v>
      </c>
      <c r="K93" s="21">
        <v>1000</v>
      </c>
      <c r="L93" s="5">
        <f t="shared" si="3"/>
        <v>7520</v>
      </c>
      <c r="M93" s="5">
        <f t="shared" si="2"/>
        <v>2044</v>
      </c>
    </row>
    <row r="94" spans="1:13" s="5" customFormat="1" x14ac:dyDescent="0.25">
      <c r="A94" s="18">
        <v>45742</v>
      </c>
      <c r="B94" s="15" t="s">
        <v>658</v>
      </c>
      <c r="C94" s="15" t="s">
        <v>659</v>
      </c>
      <c r="D94" s="18">
        <v>50856</v>
      </c>
      <c r="E94" s="20">
        <v>7.52</v>
      </c>
      <c r="F94" s="57">
        <v>7.5076999999999998</v>
      </c>
      <c r="G94" s="17" t="s">
        <v>13</v>
      </c>
      <c r="H94" s="16">
        <v>7.52</v>
      </c>
      <c r="I94" s="5" t="s">
        <v>149</v>
      </c>
      <c r="J94" s="5" t="e">
        <f>VLOOKUP(I94,#REF!,2,FALSE)</f>
        <v>#REF!</v>
      </c>
      <c r="K94" s="21">
        <v>672</v>
      </c>
      <c r="L94" s="5">
        <f t="shared" si="3"/>
        <v>5053.4399999999996</v>
      </c>
      <c r="M94" s="5">
        <f t="shared" si="2"/>
        <v>2039</v>
      </c>
    </row>
    <row r="95" spans="1:13" s="5" customFormat="1" x14ac:dyDescent="0.25">
      <c r="A95" s="18">
        <v>45742</v>
      </c>
      <c r="B95" s="15" t="s">
        <v>660</v>
      </c>
      <c r="C95" s="15" t="s">
        <v>661</v>
      </c>
      <c r="D95" s="18">
        <v>49030</v>
      </c>
      <c r="E95" s="20">
        <v>7.43</v>
      </c>
      <c r="F95" s="57">
        <v>7.4283999999999999</v>
      </c>
      <c r="G95" s="17" t="s">
        <v>13</v>
      </c>
      <c r="H95" s="16">
        <v>7.43</v>
      </c>
      <c r="I95" s="5" t="s">
        <v>92</v>
      </c>
      <c r="J95" s="5" t="e">
        <f>VLOOKUP(I95,#REF!,2,FALSE)</f>
        <v>#REF!</v>
      </c>
      <c r="K95" s="21">
        <v>2000</v>
      </c>
      <c r="L95" s="5">
        <f t="shared" si="3"/>
        <v>14860</v>
      </c>
      <c r="M95" s="5">
        <f t="shared" si="2"/>
        <v>2034</v>
      </c>
    </row>
    <row r="96" spans="1:13" s="5" customFormat="1" x14ac:dyDescent="0.25">
      <c r="A96" s="18">
        <v>45742</v>
      </c>
      <c r="B96" s="15" t="s">
        <v>662</v>
      </c>
      <c r="C96" s="15" t="s">
        <v>663</v>
      </c>
      <c r="D96" s="18">
        <v>56335</v>
      </c>
      <c r="E96" s="20">
        <v>7.5</v>
      </c>
      <c r="F96" s="57">
        <v>7.4766000000000004</v>
      </c>
      <c r="G96" s="17" t="s">
        <v>13</v>
      </c>
      <c r="H96" s="16">
        <v>7.5</v>
      </c>
      <c r="I96" s="5" t="s">
        <v>92</v>
      </c>
      <c r="J96" s="5" t="e">
        <f>VLOOKUP(I96,#REF!,2,FALSE)</f>
        <v>#REF!</v>
      </c>
      <c r="K96" s="21">
        <v>4000</v>
      </c>
      <c r="L96" s="5">
        <f t="shared" si="3"/>
        <v>30000</v>
      </c>
      <c r="M96" s="5">
        <f t="shared" si="2"/>
        <v>2054</v>
      </c>
    </row>
    <row r="97" spans="1:13" s="5" customFormat="1" x14ac:dyDescent="0.25">
      <c r="A97" s="18">
        <v>45742</v>
      </c>
      <c r="B97" s="15" t="s">
        <v>664</v>
      </c>
      <c r="C97" s="15" t="s">
        <v>665</v>
      </c>
      <c r="D97" s="18">
        <v>56335</v>
      </c>
      <c r="E97" s="20">
        <v>7.51</v>
      </c>
      <c r="F97" s="57">
        <v>7.51</v>
      </c>
      <c r="G97" s="17" t="s">
        <v>13</v>
      </c>
      <c r="H97" s="16">
        <v>7.51</v>
      </c>
      <c r="I97" s="5" t="s">
        <v>97</v>
      </c>
      <c r="J97" s="5" t="e">
        <f>VLOOKUP(I97,#REF!,2,FALSE)</f>
        <v>#REF!</v>
      </c>
      <c r="K97" s="21">
        <v>404.49</v>
      </c>
      <c r="L97" s="5">
        <f t="shared" si="3"/>
        <v>3037.7199000000001</v>
      </c>
      <c r="M97" s="5">
        <f t="shared" si="2"/>
        <v>2054</v>
      </c>
    </row>
    <row r="98" spans="1:13" s="5" customFormat="1" x14ac:dyDescent="0.25">
      <c r="A98" s="18">
        <v>45742</v>
      </c>
      <c r="B98" s="15" t="s">
        <v>666</v>
      </c>
      <c r="C98" s="15" t="s">
        <v>667</v>
      </c>
      <c r="D98" s="18">
        <v>48300</v>
      </c>
      <c r="E98" s="20">
        <v>7.42</v>
      </c>
      <c r="F98" s="57">
        <v>7.42</v>
      </c>
      <c r="G98" s="17" t="s">
        <v>13</v>
      </c>
      <c r="H98" s="16">
        <v>7.42</v>
      </c>
      <c r="I98" s="5" t="s">
        <v>87</v>
      </c>
      <c r="J98" s="5" t="e">
        <f>VLOOKUP(I98,#REF!,2,FALSE)</f>
        <v>#REF!</v>
      </c>
      <c r="K98" s="21">
        <v>1000</v>
      </c>
      <c r="L98" s="5">
        <f t="shared" si="3"/>
        <v>7420</v>
      </c>
      <c r="M98" s="5">
        <f t="shared" si="2"/>
        <v>2032</v>
      </c>
    </row>
    <row r="99" spans="1:13" s="5" customFormat="1" x14ac:dyDescent="0.25">
      <c r="A99" s="18">
        <v>45742</v>
      </c>
      <c r="B99" s="15" t="s">
        <v>668</v>
      </c>
      <c r="C99" s="15" t="s">
        <v>669</v>
      </c>
      <c r="D99" s="18">
        <v>54874</v>
      </c>
      <c r="E99" s="20">
        <v>7.48</v>
      </c>
      <c r="F99" s="57">
        <v>7.4642999999999997</v>
      </c>
      <c r="G99" s="17" t="s">
        <v>13</v>
      </c>
      <c r="H99" s="16">
        <v>7.48</v>
      </c>
      <c r="I99" s="5" t="s">
        <v>150</v>
      </c>
      <c r="J99" s="5" t="e">
        <f>VLOOKUP(I99,#REF!,2,FALSE)</f>
        <v>#REF!</v>
      </c>
      <c r="K99" s="21">
        <v>1718</v>
      </c>
      <c r="L99" s="5">
        <f t="shared" si="3"/>
        <v>12850.640000000001</v>
      </c>
      <c r="M99" s="5">
        <f t="shared" si="2"/>
        <v>2050</v>
      </c>
    </row>
    <row r="100" spans="1:13" s="5" customFormat="1" x14ac:dyDescent="0.25">
      <c r="A100" s="18">
        <v>45742</v>
      </c>
      <c r="B100" s="15" t="s">
        <v>670</v>
      </c>
      <c r="C100" s="15" t="s">
        <v>671</v>
      </c>
      <c r="D100" s="18">
        <v>48665</v>
      </c>
      <c r="E100" s="20">
        <v>7.44</v>
      </c>
      <c r="F100" s="57">
        <v>7.4303999999999997</v>
      </c>
      <c r="G100" s="17" t="s">
        <v>13</v>
      </c>
      <c r="H100" s="16">
        <v>7.44</v>
      </c>
      <c r="I100" s="5" t="s">
        <v>87</v>
      </c>
      <c r="J100" s="5" t="e">
        <f>VLOOKUP(I100,#REF!,2,FALSE)</f>
        <v>#REF!</v>
      </c>
      <c r="K100" s="21">
        <v>2000</v>
      </c>
      <c r="L100" s="5">
        <f t="shared" si="3"/>
        <v>14880</v>
      </c>
      <c r="M100" s="5">
        <f t="shared" si="2"/>
        <v>2033</v>
      </c>
    </row>
    <row r="101" spans="1:13" s="5" customFormat="1" x14ac:dyDescent="0.25">
      <c r="A101" s="18">
        <v>45742</v>
      </c>
      <c r="B101" s="15" t="s">
        <v>672</v>
      </c>
      <c r="C101" s="15" t="s">
        <v>673</v>
      </c>
      <c r="D101" s="18">
        <v>49761</v>
      </c>
      <c r="E101" s="20">
        <v>7.49</v>
      </c>
      <c r="F101" s="57">
        <v>7.4836999999999998</v>
      </c>
      <c r="G101" s="17" t="s">
        <v>13</v>
      </c>
      <c r="H101" s="16">
        <v>7.49</v>
      </c>
      <c r="I101" s="5" t="s">
        <v>94</v>
      </c>
      <c r="J101" s="5" t="e">
        <f>VLOOKUP(I101,#REF!,2,FALSE)</f>
        <v>#REF!</v>
      </c>
      <c r="K101" s="21">
        <v>1500</v>
      </c>
      <c r="L101" s="5">
        <f t="shared" si="3"/>
        <v>11235</v>
      </c>
      <c r="M101" s="5">
        <f t="shared" si="2"/>
        <v>2036</v>
      </c>
    </row>
    <row r="102" spans="1:13" s="5" customFormat="1" x14ac:dyDescent="0.25">
      <c r="A102" s="18">
        <v>45742</v>
      </c>
      <c r="B102" s="15" t="s">
        <v>674</v>
      </c>
      <c r="C102" s="15" t="s">
        <v>675</v>
      </c>
      <c r="D102" s="18">
        <v>54874</v>
      </c>
      <c r="E102" s="20">
        <v>7.53</v>
      </c>
      <c r="F102" s="57">
        <v>7.5022000000000002</v>
      </c>
      <c r="G102" s="17" t="s">
        <v>13</v>
      </c>
      <c r="H102" s="16">
        <v>7.53</v>
      </c>
      <c r="I102" s="5" t="s">
        <v>94</v>
      </c>
      <c r="J102" s="5" t="e">
        <f>VLOOKUP(I102,#REF!,2,FALSE)</f>
        <v>#REF!</v>
      </c>
      <c r="K102" s="21">
        <v>1366</v>
      </c>
      <c r="L102" s="5">
        <f t="shared" si="3"/>
        <v>10285.98</v>
      </c>
      <c r="M102" s="5">
        <f t="shared" si="2"/>
        <v>2050</v>
      </c>
    </row>
    <row r="103" spans="1:13" s="5" customFormat="1" x14ac:dyDescent="0.25">
      <c r="A103" s="18">
        <v>45742</v>
      </c>
      <c r="B103" s="15" t="s">
        <v>676</v>
      </c>
      <c r="C103" s="15" t="s">
        <v>677</v>
      </c>
      <c r="D103" s="18">
        <v>49761</v>
      </c>
      <c r="E103" s="20">
        <v>7.49</v>
      </c>
      <c r="F103" s="57">
        <v>7.4775</v>
      </c>
      <c r="G103" s="17" t="s">
        <v>13</v>
      </c>
      <c r="H103" s="16">
        <v>7.49</v>
      </c>
      <c r="I103" s="5" t="s">
        <v>442</v>
      </c>
      <c r="J103" s="5" t="e">
        <f>VLOOKUP(I103,#REF!,2,FALSE)</f>
        <v>#REF!</v>
      </c>
      <c r="K103" s="21">
        <v>2500</v>
      </c>
      <c r="L103" s="5">
        <f t="shared" si="3"/>
        <v>18725</v>
      </c>
      <c r="M103" s="5">
        <f t="shared" si="2"/>
        <v>2036</v>
      </c>
    </row>
    <row r="104" spans="1:13" s="5" customFormat="1" x14ac:dyDescent="0.25">
      <c r="A104" s="18">
        <v>45742</v>
      </c>
      <c r="B104" s="15" t="s">
        <v>678</v>
      </c>
      <c r="C104" s="15" t="s">
        <v>679</v>
      </c>
      <c r="D104" s="18">
        <v>56700</v>
      </c>
      <c r="E104" s="20">
        <v>7.54</v>
      </c>
      <c r="F104" s="57">
        <v>7.5022000000000002</v>
      </c>
      <c r="G104" s="17" t="s">
        <v>13</v>
      </c>
      <c r="H104" s="16">
        <v>7.54</v>
      </c>
      <c r="I104" s="5" t="s">
        <v>94</v>
      </c>
      <c r="J104" s="5" t="e">
        <f>VLOOKUP(I104,#REF!,2,FALSE)</f>
        <v>#REF!</v>
      </c>
      <c r="K104" s="21">
        <v>2000</v>
      </c>
      <c r="L104" s="5">
        <f t="shared" si="3"/>
        <v>15080</v>
      </c>
      <c r="M104" s="5">
        <f t="shared" si="2"/>
        <v>2055</v>
      </c>
    </row>
    <row r="105" spans="1:13" s="5" customFormat="1" x14ac:dyDescent="0.25">
      <c r="A105" s="18">
        <v>45742</v>
      </c>
      <c r="B105" s="15" t="s">
        <v>680</v>
      </c>
      <c r="C105" s="15" t="s">
        <v>681</v>
      </c>
      <c r="D105" s="18">
        <v>50491</v>
      </c>
      <c r="E105" s="20">
        <v>7.51</v>
      </c>
      <c r="F105" s="57">
        <v>7.4934000000000003</v>
      </c>
      <c r="G105" s="17" t="s">
        <v>13</v>
      </c>
      <c r="H105" s="16">
        <v>7.51</v>
      </c>
      <c r="I105" s="5" t="s">
        <v>442</v>
      </c>
      <c r="J105" s="5" t="e">
        <f>VLOOKUP(I105,#REF!,2,FALSE)</f>
        <v>#REF!</v>
      </c>
      <c r="K105" s="21">
        <v>2500</v>
      </c>
      <c r="L105" s="5">
        <f t="shared" si="3"/>
        <v>18775</v>
      </c>
      <c r="M105" s="5">
        <f t="shared" si="2"/>
        <v>2038</v>
      </c>
    </row>
    <row r="106" spans="1:13" s="5" customFormat="1" x14ac:dyDescent="0.25">
      <c r="A106" s="18">
        <v>45742</v>
      </c>
      <c r="B106" s="15" t="s">
        <v>682</v>
      </c>
      <c r="C106" s="15" t="s">
        <v>683</v>
      </c>
      <c r="D106" s="18">
        <v>50856</v>
      </c>
      <c r="E106" s="20">
        <v>7.52</v>
      </c>
      <c r="F106" s="57">
        <v>7.5031999999999996</v>
      </c>
      <c r="G106" s="17" t="s">
        <v>13</v>
      </c>
      <c r="H106" s="16">
        <v>7.52</v>
      </c>
      <c r="I106" s="5" t="s">
        <v>442</v>
      </c>
      <c r="J106" s="5" t="e">
        <f>VLOOKUP(I106,#REF!,2,FALSE)</f>
        <v>#REF!</v>
      </c>
      <c r="K106" s="21">
        <v>2500</v>
      </c>
      <c r="L106" s="5">
        <f t="shared" si="3"/>
        <v>18800</v>
      </c>
      <c r="M106" s="5">
        <f t="shared" si="2"/>
        <v>2039</v>
      </c>
    </row>
    <row r="107" spans="1:13" s="5" customFormat="1" x14ac:dyDescent="0.25">
      <c r="A107" s="18">
        <v>45742</v>
      </c>
      <c r="B107" s="15" t="s">
        <v>684</v>
      </c>
      <c r="C107" s="15" t="s">
        <v>685</v>
      </c>
      <c r="D107" s="18">
        <v>51222</v>
      </c>
      <c r="E107" s="20">
        <v>7.51</v>
      </c>
      <c r="F107" s="57">
        <v>7.5034999999999998</v>
      </c>
      <c r="G107" s="17" t="s">
        <v>13</v>
      </c>
      <c r="H107" s="16">
        <v>7.51</v>
      </c>
      <c r="I107" s="5" t="s">
        <v>442</v>
      </c>
      <c r="J107" s="5" t="e">
        <f>VLOOKUP(I107,#REF!,2,FALSE)</f>
        <v>#REF!</v>
      </c>
      <c r="K107" s="21">
        <v>3000</v>
      </c>
      <c r="L107" s="5">
        <f t="shared" si="3"/>
        <v>22530</v>
      </c>
      <c r="M107" s="5">
        <f t="shared" si="2"/>
        <v>2040</v>
      </c>
    </row>
    <row r="108" spans="1:13" s="5" customFormat="1" x14ac:dyDescent="0.25">
      <c r="A108" s="18">
        <v>45742</v>
      </c>
      <c r="B108" s="15" t="s">
        <v>686</v>
      </c>
      <c r="C108" s="15" t="s">
        <v>687</v>
      </c>
      <c r="D108" s="18">
        <v>46108</v>
      </c>
      <c r="E108" s="20">
        <v>7.36</v>
      </c>
      <c r="F108" s="57">
        <v>7.3548999999999998</v>
      </c>
      <c r="G108" s="17" t="s">
        <v>13</v>
      </c>
      <c r="H108" s="16">
        <v>7.36</v>
      </c>
      <c r="I108" s="5" t="s">
        <v>444</v>
      </c>
      <c r="J108" s="5" t="e">
        <f>VLOOKUP(I108,#REF!,2,FALSE)</f>
        <v>#REF!</v>
      </c>
      <c r="K108" s="21">
        <v>1000</v>
      </c>
      <c r="L108" s="5">
        <f t="shared" si="3"/>
        <v>7360</v>
      </c>
      <c r="M108" s="5">
        <f t="shared" si="2"/>
        <v>2026</v>
      </c>
    </row>
    <row r="109" spans="1:13" s="5" customFormat="1" x14ac:dyDescent="0.25">
      <c r="A109" s="18">
        <v>45742</v>
      </c>
      <c r="B109" s="15" t="s">
        <v>688</v>
      </c>
      <c r="C109" s="15" t="s">
        <v>689</v>
      </c>
      <c r="D109" s="18">
        <v>50856</v>
      </c>
      <c r="E109" s="20">
        <v>7.52</v>
      </c>
      <c r="F109" s="57">
        <v>7.5095000000000001</v>
      </c>
      <c r="G109" s="17" t="s">
        <v>13</v>
      </c>
      <c r="H109" s="16">
        <v>7.52</v>
      </c>
      <c r="I109" s="5" t="s">
        <v>187</v>
      </c>
      <c r="J109" s="5" t="e">
        <f>VLOOKUP(I109,#REF!,2,FALSE)</f>
        <v>#REF!</v>
      </c>
      <c r="K109" s="21">
        <v>2500</v>
      </c>
      <c r="L109" s="5">
        <f t="shared" si="3"/>
        <v>18800</v>
      </c>
      <c r="M109" s="5">
        <f t="shared" si="2"/>
        <v>2039</v>
      </c>
    </row>
    <row r="110" spans="1:13" s="5" customFormat="1" x14ac:dyDescent="0.25">
      <c r="A110" s="18">
        <v>45742</v>
      </c>
      <c r="B110" s="15" t="s">
        <v>690</v>
      </c>
      <c r="C110" s="15" t="s">
        <v>691</v>
      </c>
      <c r="D110" s="18">
        <v>52683</v>
      </c>
      <c r="E110" s="20">
        <v>7.53</v>
      </c>
      <c r="F110" s="57">
        <v>7.5064000000000002</v>
      </c>
      <c r="G110" s="17" t="s">
        <v>13</v>
      </c>
      <c r="H110" s="16">
        <v>7.53</v>
      </c>
      <c r="I110" s="5" t="s">
        <v>187</v>
      </c>
      <c r="J110" s="5" t="e">
        <f>VLOOKUP(I110,#REF!,2,FALSE)</f>
        <v>#REF!</v>
      </c>
      <c r="K110" s="21">
        <v>2500</v>
      </c>
      <c r="L110" s="5">
        <f t="shared" si="3"/>
        <v>18825</v>
      </c>
      <c r="M110" s="5">
        <f t="shared" si="2"/>
        <v>2044</v>
      </c>
    </row>
    <row r="111" spans="1:13" s="5" customFormat="1" x14ac:dyDescent="0.25">
      <c r="A111" s="18">
        <v>45742</v>
      </c>
      <c r="B111" s="15" t="s">
        <v>692</v>
      </c>
      <c r="C111" s="15" t="s">
        <v>693</v>
      </c>
      <c r="D111" s="18">
        <v>51587</v>
      </c>
      <c r="E111" s="20">
        <v>7.46</v>
      </c>
      <c r="F111" s="57">
        <v>7.4584999999999999</v>
      </c>
      <c r="G111" s="17" t="s">
        <v>13</v>
      </c>
      <c r="H111" s="16">
        <v>7.46</v>
      </c>
      <c r="I111" s="5" t="s">
        <v>93</v>
      </c>
      <c r="J111" s="5" t="e">
        <f>VLOOKUP(I111,#REF!,2,FALSE)</f>
        <v>#REF!</v>
      </c>
      <c r="K111" s="21">
        <v>2000</v>
      </c>
      <c r="L111" s="5">
        <f t="shared" si="3"/>
        <v>14920</v>
      </c>
      <c r="M111" s="5">
        <f t="shared" si="2"/>
        <v>2041</v>
      </c>
    </row>
    <row r="112" spans="1:13" s="5" customFormat="1" x14ac:dyDescent="0.25">
      <c r="A112" s="18">
        <v>45742</v>
      </c>
      <c r="B112" s="15" t="s">
        <v>694</v>
      </c>
      <c r="C112" s="15" t="s">
        <v>695</v>
      </c>
      <c r="D112" s="18">
        <v>51952</v>
      </c>
      <c r="E112" s="20">
        <v>7.48</v>
      </c>
      <c r="F112" s="57">
        <v>7.4661999999999997</v>
      </c>
      <c r="G112" s="17" t="s">
        <v>13</v>
      </c>
      <c r="H112" s="16">
        <v>7.48</v>
      </c>
      <c r="I112" s="5" t="s">
        <v>93</v>
      </c>
      <c r="J112" s="5" t="e">
        <f>VLOOKUP(I112,#REF!,2,FALSE)</f>
        <v>#REF!</v>
      </c>
      <c r="K112" s="21">
        <v>2000</v>
      </c>
      <c r="L112" s="5">
        <f t="shared" si="3"/>
        <v>14960</v>
      </c>
      <c r="M112" s="5">
        <f t="shared" si="2"/>
        <v>2042</v>
      </c>
    </row>
    <row r="113" spans="1:13" s="5" customFormat="1" x14ac:dyDescent="0.25">
      <c r="A113" s="18">
        <v>45742</v>
      </c>
      <c r="B113" s="15" t="s">
        <v>696</v>
      </c>
      <c r="C113" s="15" t="s">
        <v>697</v>
      </c>
      <c r="D113" s="18">
        <v>52683</v>
      </c>
      <c r="E113" s="20">
        <v>7.5</v>
      </c>
      <c r="F113" s="57">
        <v>7.4720000000000004</v>
      </c>
      <c r="G113" s="17" t="s">
        <v>13</v>
      </c>
      <c r="H113" s="16">
        <v>7.5</v>
      </c>
      <c r="I113" s="5" t="s">
        <v>93</v>
      </c>
      <c r="J113" s="5" t="e">
        <f>VLOOKUP(I113,#REF!,2,FALSE)</f>
        <v>#REF!</v>
      </c>
      <c r="K113" s="21">
        <v>2000</v>
      </c>
      <c r="L113" s="5">
        <f t="shared" si="3"/>
        <v>15000</v>
      </c>
      <c r="M113" s="5">
        <f t="shared" si="2"/>
        <v>2044</v>
      </c>
    </row>
    <row r="114" spans="1:13" s="5" customFormat="1" x14ac:dyDescent="0.25">
      <c r="A114" s="18">
        <v>45742</v>
      </c>
      <c r="B114" s="15" t="s">
        <v>698</v>
      </c>
      <c r="C114" s="15" t="s">
        <v>699</v>
      </c>
      <c r="D114" s="18">
        <v>49761</v>
      </c>
      <c r="E114" s="20">
        <v>7.5</v>
      </c>
      <c r="F114" s="57">
        <v>7.4993999999999996</v>
      </c>
      <c r="G114" s="17" t="s">
        <v>13</v>
      </c>
      <c r="H114" s="16">
        <v>7.5</v>
      </c>
      <c r="I114" s="5" t="s">
        <v>709</v>
      </c>
      <c r="J114" s="5" t="e">
        <f>VLOOKUP(I114,#REF!,2,FALSE)</f>
        <v>#REF!</v>
      </c>
      <c r="K114" s="21">
        <v>126</v>
      </c>
      <c r="L114" s="5">
        <f t="shared" si="3"/>
        <v>945</v>
      </c>
      <c r="M114" s="5">
        <f t="shared" si="2"/>
        <v>2036</v>
      </c>
    </row>
    <row r="115" spans="1:13" s="5" customFormat="1" x14ac:dyDescent="0.25">
      <c r="A115" s="18">
        <v>45742</v>
      </c>
      <c r="B115" s="15" t="s">
        <v>700</v>
      </c>
      <c r="C115" s="15" t="s">
        <v>701</v>
      </c>
      <c r="D115" s="18">
        <v>48665</v>
      </c>
      <c r="E115" s="20">
        <v>7.47</v>
      </c>
      <c r="F115" s="57">
        <v>7.4615999999999998</v>
      </c>
      <c r="G115" s="17" t="s">
        <v>13</v>
      </c>
      <c r="H115" s="16">
        <v>7.47</v>
      </c>
      <c r="I115" s="5" t="s">
        <v>148</v>
      </c>
      <c r="J115" s="5" t="e">
        <f>VLOOKUP(I115,#REF!,2,FALSE)</f>
        <v>#REF!</v>
      </c>
      <c r="K115" s="21">
        <v>1000</v>
      </c>
      <c r="L115" s="5">
        <f t="shared" si="3"/>
        <v>7470</v>
      </c>
      <c r="M115" s="5">
        <f t="shared" si="2"/>
        <v>2033</v>
      </c>
    </row>
    <row r="116" spans="1:13" s="5" customFormat="1" x14ac:dyDescent="0.25">
      <c r="A116" s="18">
        <v>45742</v>
      </c>
      <c r="B116" s="15" t="s">
        <v>702</v>
      </c>
      <c r="C116" s="15" t="s">
        <v>703</v>
      </c>
      <c r="D116" s="18">
        <v>49030</v>
      </c>
      <c r="E116" s="20">
        <v>7.47</v>
      </c>
      <c r="F116" s="57">
        <v>7.4672000000000001</v>
      </c>
      <c r="G116" s="17" t="s">
        <v>13</v>
      </c>
      <c r="H116" s="16">
        <v>7.47</v>
      </c>
      <c r="I116" s="5" t="s">
        <v>148</v>
      </c>
      <c r="J116" s="5" t="e">
        <f>VLOOKUP(I116,#REF!,2,FALSE)</f>
        <v>#REF!</v>
      </c>
      <c r="K116" s="21">
        <v>1000</v>
      </c>
      <c r="L116" s="5">
        <f t="shared" si="3"/>
        <v>7470</v>
      </c>
      <c r="M116" s="5">
        <f t="shared" si="2"/>
        <v>2034</v>
      </c>
    </row>
    <row r="117" spans="1:13" s="5" customFormat="1" x14ac:dyDescent="0.25">
      <c r="A117" s="18">
        <v>45742</v>
      </c>
      <c r="B117" s="15" t="s">
        <v>704</v>
      </c>
      <c r="C117" s="15" t="s">
        <v>705</v>
      </c>
      <c r="D117" s="18">
        <v>49030</v>
      </c>
      <c r="E117" s="20">
        <v>7.44</v>
      </c>
      <c r="F117" s="57">
        <v>7.5026000000000002</v>
      </c>
      <c r="G117" s="17" t="s">
        <v>13</v>
      </c>
      <c r="H117" s="16">
        <v>7.44</v>
      </c>
      <c r="I117" s="5" t="s">
        <v>88</v>
      </c>
      <c r="J117" s="5" t="e">
        <f>VLOOKUP(I117,#REF!,2,FALSE)</f>
        <v>#REF!</v>
      </c>
      <c r="K117" s="21">
        <v>1500</v>
      </c>
      <c r="L117" s="5">
        <f t="shared" si="3"/>
        <v>11160</v>
      </c>
      <c r="M117" s="5">
        <f t="shared" si="2"/>
        <v>2034</v>
      </c>
    </row>
    <row r="118" spans="1:13" s="5" customFormat="1" x14ac:dyDescent="0.25">
      <c r="A118" s="18">
        <v>45742</v>
      </c>
      <c r="B118" s="15" t="s">
        <v>706</v>
      </c>
      <c r="C118" s="15" t="s">
        <v>707</v>
      </c>
      <c r="D118" s="18">
        <v>50856</v>
      </c>
      <c r="E118" s="20">
        <v>7.45</v>
      </c>
      <c r="F118" s="57">
        <v>7.4450000000000003</v>
      </c>
      <c r="G118" s="17" t="s">
        <v>13</v>
      </c>
      <c r="H118" s="16">
        <v>7.45</v>
      </c>
      <c r="I118" s="5" t="s">
        <v>93</v>
      </c>
      <c r="J118" s="5" t="e">
        <f>VLOOKUP(I118,#REF!,2,FALSE)</f>
        <v>#REF!</v>
      </c>
      <c r="K118" s="21">
        <v>2000</v>
      </c>
      <c r="L118" s="5">
        <f t="shared" si="3"/>
        <v>14900</v>
      </c>
      <c r="M118" s="5">
        <f t="shared" si="2"/>
        <v>2039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C184-99AB-49C2-8F47-201C0CE5C55D}">
  <dimension ref="A1:L26"/>
  <sheetViews>
    <sheetView tabSelected="1" workbookViewId="0">
      <selection sqref="A1:L1"/>
    </sheetView>
  </sheetViews>
  <sheetFormatPr defaultRowHeight="15" x14ac:dyDescent="0.25"/>
  <cols>
    <col min="1" max="1" width="18.85546875" style="5" bestFit="1" customWidth="1"/>
    <col min="2" max="2" width="18.5703125" style="5" bestFit="1" customWidth="1"/>
    <col min="3" max="3" width="21.140625" style="5" customWidth="1"/>
    <col min="4" max="4" width="18.5703125" style="5" bestFit="1" customWidth="1"/>
    <col min="5" max="5" width="18.85546875" style="5" customWidth="1"/>
    <col min="6" max="6" width="18.5703125" style="5" bestFit="1" customWidth="1"/>
    <col min="7" max="7" width="22.28515625" style="5" customWidth="1"/>
    <col min="8" max="8" width="18.5703125" style="5" bestFit="1" customWidth="1"/>
    <col min="9" max="9" width="19.28515625" style="5" customWidth="1"/>
    <col min="10" max="10" width="18.5703125" style="5" bestFit="1" customWidth="1"/>
    <col min="11" max="11" width="23.5703125" style="5" customWidth="1"/>
    <col min="12" max="12" width="21.42578125" style="5" customWidth="1"/>
    <col min="13" max="16384" width="9.140625" style="5"/>
  </cols>
  <sheetData>
    <row r="1" spans="1:12" ht="23.25" x14ac:dyDescent="0.35">
      <c r="A1" s="109" t="s">
        <v>115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5.75" x14ac:dyDescent="0.25">
      <c r="A2" s="112" t="s">
        <v>112</v>
      </c>
      <c r="B2" s="107">
        <v>45721</v>
      </c>
      <c r="C2" s="107"/>
      <c r="D2" s="107">
        <v>45728</v>
      </c>
      <c r="E2" s="107"/>
      <c r="F2" s="107">
        <v>45735</v>
      </c>
      <c r="G2" s="107"/>
      <c r="H2" s="107">
        <v>45737</v>
      </c>
      <c r="I2" s="107"/>
      <c r="J2" s="107">
        <v>45742</v>
      </c>
      <c r="K2" s="107"/>
      <c r="L2" s="108" t="s">
        <v>111</v>
      </c>
    </row>
    <row r="3" spans="1:12" ht="45" x14ac:dyDescent="0.25">
      <c r="A3" s="112"/>
      <c r="B3" s="41" t="s">
        <v>5</v>
      </c>
      <c r="C3" s="47" t="s">
        <v>970</v>
      </c>
      <c r="D3" s="41" t="s">
        <v>5</v>
      </c>
      <c r="E3" s="47" t="s">
        <v>970</v>
      </c>
      <c r="F3" s="41" t="s">
        <v>5</v>
      </c>
      <c r="G3" s="47" t="s">
        <v>970</v>
      </c>
      <c r="H3" s="41" t="s">
        <v>5</v>
      </c>
      <c r="I3" s="47" t="s">
        <v>970</v>
      </c>
      <c r="J3" s="41" t="s">
        <v>5</v>
      </c>
      <c r="K3" s="47" t="s">
        <v>970</v>
      </c>
      <c r="L3" s="108"/>
    </row>
    <row r="4" spans="1:12" x14ac:dyDescent="0.25">
      <c r="A4" s="9" t="s">
        <v>974</v>
      </c>
      <c r="B4" s="6" t="s">
        <v>114</v>
      </c>
      <c r="C4" s="6"/>
      <c r="D4" s="6">
        <v>7.41</v>
      </c>
      <c r="E4" s="6">
        <v>232</v>
      </c>
      <c r="F4" s="6" t="s">
        <v>114</v>
      </c>
      <c r="G4" s="6"/>
      <c r="H4" s="6" t="s">
        <v>114</v>
      </c>
      <c r="I4" s="6"/>
      <c r="J4" s="6" t="s">
        <v>114</v>
      </c>
      <c r="K4" s="6"/>
      <c r="L4" s="10">
        <v>232</v>
      </c>
    </row>
    <row r="5" spans="1:12" x14ac:dyDescent="0.25">
      <c r="A5" s="9" t="s">
        <v>104</v>
      </c>
      <c r="B5" s="6">
        <v>7.42</v>
      </c>
      <c r="C5" s="6">
        <v>1000</v>
      </c>
      <c r="D5" s="6" t="s">
        <v>114</v>
      </c>
      <c r="E5" s="6"/>
      <c r="F5" s="6">
        <v>7.47</v>
      </c>
      <c r="G5" s="6">
        <v>1000</v>
      </c>
      <c r="H5" s="6" t="s">
        <v>114</v>
      </c>
      <c r="I5" s="6"/>
      <c r="J5" s="46">
        <v>7.46</v>
      </c>
      <c r="K5" s="6">
        <v>500</v>
      </c>
      <c r="L5" s="10">
        <v>2500</v>
      </c>
    </row>
    <row r="6" spans="1:12" x14ac:dyDescent="0.25">
      <c r="A6" s="9" t="s">
        <v>99</v>
      </c>
      <c r="B6" s="6">
        <v>7.4</v>
      </c>
      <c r="C6" s="6">
        <v>2000</v>
      </c>
      <c r="D6" s="6">
        <v>7.3900000000000006</v>
      </c>
      <c r="E6" s="6">
        <v>1612</v>
      </c>
      <c r="F6" s="6" t="s">
        <v>114</v>
      </c>
      <c r="G6" s="6"/>
      <c r="H6" s="6" t="s">
        <v>114</v>
      </c>
      <c r="I6" s="6"/>
      <c r="J6" s="6" t="s">
        <v>114</v>
      </c>
      <c r="K6" s="6"/>
      <c r="L6" s="10">
        <v>3612</v>
      </c>
    </row>
    <row r="7" spans="1:12" x14ac:dyDescent="0.25">
      <c r="A7" s="9" t="s">
        <v>961</v>
      </c>
      <c r="B7" s="6" t="s">
        <v>114</v>
      </c>
      <c r="C7" s="6"/>
      <c r="D7" s="46">
        <v>7.3833333333333337</v>
      </c>
      <c r="E7" s="6">
        <v>3000</v>
      </c>
      <c r="F7" s="46">
        <v>7.4666666666666668</v>
      </c>
      <c r="G7" s="6">
        <v>3000</v>
      </c>
      <c r="H7" s="6" t="s">
        <v>114</v>
      </c>
      <c r="I7" s="6"/>
      <c r="J7" s="46">
        <v>7.4749999999999996</v>
      </c>
      <c r="K7" s="6">
        <v>4000</v>
      </c>
      <c r="L7" s="10">
        <v>10000</v>
      </c>
    </row>
    <row r="8" spans="1:12" x14ac:dyDescent="0.25">
      <c r="A8" s="9" t="s">
        <v>962</v>
      </c>
      <c r="B8" s="6" t="s">
        <v>114</v>
      </c>
      <c r="C8" s="6"/>
      <c r="D8" s="6" t="s">
        <v>114</v>
      </c>
      <c r="E8" s="6"/>
      <c r="F8" s="6">
        <v>7.47</v>
      </c>
      <c r="G8" s="6">
        <v>100</v>
      </c>
      <c r="H8" s="6" t="s">
        <v>114</v>
      </c>
      <c r="I8" s="6"/>
      <c r="J8" s="6">
        <v>7.52</v>
      </c>
      <c r="K8" s="6">
        <v>150</v>
      </c>
      <c r="L8" s="10">
        <v>250</v>
      </c>
    </row>
    <row r="9" spans="1:12" x14ac:dyDescent="0.25">
      <c r="A9" s="9" t="s">
        <v>105</v>
      </c>
      <c r="B9" s="6">
        <v>7.42</v>
      </c>
      <c r="C9" s="6">
        <v>1500</v>
      </c>
      <c r="D9" s="6">
        <v>7.38</v>
      </c>
      <c r="E9" s="6">
        <v>1000</v>
      </c>
      <c r="F9" s="6">
        <v>7.45</v>
      </c>
      <c r="G9" s="6">
        <v>2000</v>
      </c>
      <c r="H9" s="6" t="s">
        <v>114</v>
      </c>
      <c r="I9" s="6"/>
      <c r="J9" s="6">
        <v>7.49</v>
      </c>
      <c r="K9" s="6">
        <v>4000</v>
      </c>
      <c r="L9" s="10">
        <v>8500</v>
      </c>
    </row>
    <row r="10" spans="1:12" x14ac:dyDescent="0.25">
      <c r="A10" s="9" t="s">
        <v>963</v>
      </c>
      <c r="B10" s="6" t="s">
        <v>114</v>
      </c>
      <c r="C10" s="6"/>
      <c r="D10" s="46">
        <v>7.4009090909090913</v>
      </c>
      <c r="E10" s="6">
        <v>1100</v>
      </c>
      <c r="F10" s="6" t="s">
        <v>114</v>
      </c>
      <c r="G10" s="6"/>
      <c r="H10" s="6" t="s">
        <v>114</v>
      </c>
      <c r="I10" s="6"/>
      <c r="J10" s="6">
        <v>7.52</v>
      </c>
      <c r="K10" s="6">
        <v>672</v>
      </c>
      <c r="L10" s="10">
        <v>1772</v>
      </c>
    </row>
    <row r="11" spans="1:12" x14ac:dyDescent="0.25">
      <c r="A11" s="9" t="s">
        <v>106</v>
      </c>
      <c r="B11" s="6">
        <v>7.4</v>
      </c>
      <c r="C11" s="6">
        <v>400</v>
      </c>
      <c r="D11" s="6">
        <v>7.36</v>
      </c>
      <c r="E11" s="6">
        <v>200</v>
      </c>
      <c r="F11" s="6">
        <v>7.47</v>
      </c>
      <c r="G11" s="6">
        <v>200</v>
      </c>
      <c r="H11" s="6" t="s">
        <v>114</v>
      </c>
      <c r="I11" s="6"/>
      <c r="J11" s="6">
        <v>7.51</v>
      </c>
      <c r="K11" s="6">
        <v>404.49</v>
      </c>
      <c r="L11" s="10">
        <v>1204.49</v>
      </c>
    </row>
    <row r="12" spans="1:12" x14ac:dyDescent="0.25">
      <c r="A12" s="9" t="s">
        <v>101</v>
      </c>
      <c r="B12" s="46">
        <v>7.415</v>
      </c>
      <c r="C12" s="6">
        <v>6000</v>
      </c>
      <c r="D12" s="46">
        <v>7.3683333333333332</v>
      </c>
      <c r="E12" s="6">
        <v>6000</v>
      </c>
      <c r="F12" s="46">
        <v>7.4533333333333331</v>
      </c>
      <c r="G12" s="6">
        <v>6000</v>
      </c>
      <c r="H12" s="6" t="s">
        <v>114</v>
      </c>
      <c r="I12" s="6"/>
      <c r="J12" s="46">
        <v>7.4333333333333336</v>
      </c>
      <c r="K12" s="6">
        <v>3000</v>
      </c>
      <c r="L12" s="10">
        <v>21000</v>
      </c>
    </row>
    <row r="13" spans="1:12" x14ac:dyDescent="0.25">
      <c r="A13" s="9" t="s">
        <v>107</v>
      </c>
      <c r="B13" s="6" t="s">
        <v>114</v>
      </c>
      <c r="C13" s="6"/>
      <c r="D13" s="6">
        <v>7.3739999999999997</v>
      </c>
      <c r="E13" s="6">
        <v>5000</v>
      </c>
      <c r="F13" s="6">
        <v>7.42</v>
      </c>
      <c r="G13" s="6">
        <v>3742</v>
      </c>
      <c r="H13" s="6" t="s">
        <v>114</v>
      </c>
      <c r="I13" s="6"/>
      <c r="J13" s="46">
        <v>7.5217796958487453</v>
      </c>
      <c r="K13" s="6">
        <v>4866</v>
      </c>
      <c r="L13" s="10">
        <v>13608</v>
      </c>
    </row>
    <row r="14" spans="1:12" x14ac:dyDescent="0.25">
      <c r="A14" s="9" t="s">
        <v>108</v>
      </c>
      <c r="B14" s="6">
        <v>7.4</v>
      </c>
      <c r="C14" s="6">
        <v>4000</v>
      </c>
      <c r="D14" s="6" t="s">
        <v>114</v>
      </c>
      <c r="E14" s="6"/>
      <c r="F14" s="6">
        <v>7.45</v>
      </c>
      <c r="G14" s="6">
        <v>6000</v>
      </c>
      <c r="H14" s="6">
        <v>7.4349999999999996</v>
      </c>
      <c r="I14" s="6">
        <v>12000</v>
      </c>
      <c r="J14" s="6">
        <v>7.4725000000000001</v>
      </c>
      <c r="K14" s="6">
        <v>8000</v>
      </c>
      <c r="L14" s="10">
        <v>30000</v>
      </c>
    </row>
    <row r="15" spans="1:12" x14ac:dyDescent="0.25">
      <c r="A15" s="9" t="s">
        <v>975</v>
      </c>
      <c r="B15" s="6" t="s">
        <v>114</v>
      </c>
      <c r="C15" s="6"/>
      <c r="D15" s="6" t="s">
        <v>114</v>
      </c>
      <c r="E15" s="6"/>
      <c r="F15" s="6">
        <v>7.5</v>
      </c>
      <c r="G15" s="6">
        <v>200</v>
      </c>
      <c r="H15" s="6" t="s">
        <v>114</v>
      </c>
      <c r="I15" s="6"/>
      <c r="J15" s="6">
        <v>7.5</v>
      </c>
      <c r="K15" s="6">
        <v>126</v>
      </c>
      <c r="L15" s="10">
        <v>326</v>
      </c>
    </row>
    <row r="16" spans="1:12" x14ac:dyDescent="0.25">
      <c r="A16" s="9" t="s">
        <v>966</v>
      </c>
      <c r="B16" s="6">
        <v>7.3999999999999995</v>
      </c>
      <c r="C16" s="6">
        <v>81</v>
      </c>
      <c r="D16" s="6" t="s">
        <v>114</v>
      </c>
      <c r="E16" s="6"/>
      <c r="F16" s="6" t="s">
        <v>114</v>
      </c>
      <c r="G16" s="6"/>
      <c r="H16" s="6" t="s">
        <v>114</v>
      </c>
      <c r="I16" s="6"/>
      <c r="J16" s="6" t="s">
        <v>114</v>
      </c>
      <c r="K16" s="6"/>
      <c r="L16" s="10">
        <v>81</v>
      </c>
    </row>
    <row r="17" spans="1:12" x14ac:dyDescent="0.25">
      <c r="A17" s="9" t="s">
        <v>971</v>
      </c>
      <c r="B17" s="6" t="s">
        <v>114</v>
      </c>
      <c r="C17" s="6"/>
      <c r="D17" s="6" t="s">
        <v>114</v>
      </c>
      <c r="E17" s="6"/>
      <c r="F17" s="6">
        <v>7.48</v>
      </c>
      <c r="G17" s="6">
        <v>400</v>
      </c>
      <c r="H17" s="6" t="s">
        <v>114</v>
      </c>
      <c r="I17" s="6"/>
      <c r="J17" s="6" t="s">
        <v>114</v>
      </c>
      <c r="K17" s="6"/>
      <c r="L17" s="10">
        <v>400</v>
      </c>
    </row>
    <row r="18" spans="1:12" x14ac:dyDescent="0.25">
      <c r="A18" s="9" t="s">
        <v>109</v>
      </c>
      <c r="B18" s="6" t="s">
        <v>114</v>
      </c>
      <c r="C18" s="6"/>
      <c r="D18" s="46">
        <v>7.4574999999999996</v>
      </c>
      <c r="E18" s="6">
        <v>400</v>
      </c>
      <c r="F18" s="6" t="s">
        <v>114</v>
      </c>
      <c r="G18" s="6"/>
      <c r="H18" s="6" t="s">
        <v>114</v>
      </c>
      <c r="I18" s="6"/>
      <c r="J18" s="6" t="s">
        <v>114</v>
      </c>
      <c r="K18" s="6"/>
      <c r="L18" s="10">
        <v>400</v>
      </c>
    </row>
    <row r="19" spans="1:12" x14ac:dyDescent="0.25">
      <c r="A19" s="9" t="s">
        <v>103</v>
      </c>
      <c r="B19" s="6">
        <v>7.57</v>
      </c>
      <c r="C19" s="6">
        <v>2000</v>
      </c>
      <c r="D19" s="46">
        <v>7.4933333333333332</v>
      </c>
      <c r="E19" s="6">
        <v>3000</v>
      </c>
      <c r="F19" s="46">
        <v>7.4665516488316221</v>
      </c>
      <c r="G19" s="6">
        <v>4579</v>
      </c>
      <c r="H19" s="6" t="s">
        <v>114</v>
      </c>
      <c r="I19" s="6"/>
      <c r="J19" s="46">
        <v>7.477005604483586</v>
      </c>
      <c r="K19" s="6">
        <v>4996</v>
      </c>
      <c r="L19" s="10">
        <v>14575</v>
      </c>
    </row>
    <row r="20" spans="1:12" x14ac:dyDescent="0.25">
      <c r="A20" s="9" t="s">
        <v>967</v>
      </c>
      <c r="B20" s="6" t="s">
        <v>114</v>
      </c>
      <c r="C20" s="6"/>
      <c r="D20" s="6" t="s">
        <v>114</v>
      </c>
      <c r="E20" s="6"/>
      <c r="F20" s="6">
        <v>7.5</v>
      </c>
      <c r="G20" s="6">
        <v>485</v>
      </c>
      <c r="H20" s="6" t="s">
        <v>114</v>
      </c>
      <c r="I20" s="6"/>
      <c r="J20" s="6" t="s">
        <v>114</v>
      </c>
      <c r="K20" s="6"/>
      <c r="L20" s="10">
        <v>485</v>
      </c>
    </row>
    <row r="21" spans="1:12" x14ac:dyDescent="0.25">
      <c r="A21" s="9" t="s">
        <v>110</v>
      </c>
      <c r="B21" s="46">
        <v>7.253333333333333</v>
      </c>
      <c r="C21" s="6">
        <v>6000</v>
      </c>
      <c r="D21" s="46">
        <v>7.0949999999999998</v>
      </c>
      <c r="E21" s="6">
        <v>4000</v>
      </c>
      <c r="F21" s="46">
        <v>7.4266666666666667</v>
      </c>
      <c r="G21" s="6">
        <v>6000</v>
      </c>
      <c r="H21" s="6" t="s">
        <v>114</v>
      </c>
      <c r="I21" s="6"/>
      <c r="J21" s="46">
        <v>7.4766666666666666</v>
      </c>
      <c r="K21" s="6">
        <v>6000</v>
      </c>
      <c r="L21" s="10">
        <v>22000</v>
      </c>
    </row>
    <row r="22" spans="1:12" x14ac:dyDescent="0.25">
      <c r="A22" s="9" t="s">
        <v>968</v>
      </c>
      <c r="B22" s="6">
        <v>7.38</v>
      </c>
      <c r="C22" s="6">
        <v>2000</v>
      </c>
      <c r="D22" s="46">
        <v>7.3650000000000002</v>
      </c>
      <c r="E22" s="6">
        <v>2000</v>
      </c>
      <c r="F22" s="6">
        <v>7.43</v>
      </c>
      <c r="G22" s="6">
        <v>2000</v>
      </c>
      <c r="H22" s="6" t="s">
        <v>114</v>
      </c>
      <c r="I22" s="6"/>
      <c r="J22" s="6">
        <v>7.48</v>
      </c>
      <c r="K22" s="6">
        <v>1718</v>
      </c>
      <c r="L22" s="10">
        <v>7718</v>
      </c>
    </row>
    <row r="23" spans="1:12" x14ac:dyDescent="0.25">
      <c r="A23" s="9" t="s">
        <v>972</v>
      </c>
      <c r="B23" s="6" t="s">
        <v>114</v>
      </c>
      <c r="C23" s="6"/>
      <c r="D23" s="6">
        <v>7.38</v>
      </c>
      <c r="E23" s="6">
        <v>4000</v>
      </c>
      <c r="F23" s="6">
        <v>7.52</v>
      </c>
      <c r="G23" s="6">
        <v>8000</v>
      </c>
      <c r="H23" s="6">
        <v>7.4749999999999996</v>
      </c>
      <c r="I23" s="6">
        <v>12000</v>
      </c>
      <c r="J23" s="46">
        <v>7.5076190476190474</v>
      </c>
      <c r="K23" s="6">
        <v>10500</v>
      </c>
      <c r="L23" s="10">
        <v>34500</v>
      </c>
    </row>
    <row r="24" spans="1:12" x14ac:dyDescent="0.25">
      <c r="A24" s="9" t="s">
        <v>973</v>
      </c>
      <c r="B24" s="6" t="s">
        <v>114</v>
      </c>
      <c r="C24" s="6"/>
      <c r="D24" s="6" t="s">
        <v>114</v>
      </c>
      <c r="E24" s="6"/>
      <c r="F24" s="6">
        <v>7.47</v>
      </c>
      <c r="G24" s="6">
        <v>1500</v>
      </c>
      <c r="H24" s="6" t="s">
        <v>114</v>
      </c>
      <c r="I24" s="6"/>
      <c r="J24" s="6">
        <v>7.36</v>
      </c>
      <c r="K24" s="6">
        <v>1000</v>
      </c>
      <c r="L24" s="10">
        <v>2500</v>
      </c>
    </row>
    <row r="25" spans="1:12" ht="15.75" thickBot="1" x14ac:dyDescent="0.3">
      <c r="A25" s="45" t="s">
        <v>969</v>
      </c>
      <c r="B25" s="6">
        <v>7.4</v>
      </c>
      <c r="C25" s="8">
        <v>3000</v>
      </c>
      <c r="D25" s="6">
        <v>7.39</v>
      </c>
      <c r="E25" s="8">
        <v>4000</v>
      </c>
      <c r="F25" s="6">
        <v>7.45</v>
      </c>
      <c r="G25" s="8">
        <v>5000</v>
      </c>
      <c r="H25" s="6" t="s">
        <v>114</v>
      </c>
      <c r="I25" s="8"/>
      <c r="J25" s="46">
        <v>7.5250000000000004</v>
      </c>
      <c r="K25" s="8">
        <v>5000</v>
      </c>
      <c r="L25" s="11">
        <v>17000</v>
      </c>
    </row>
    <row r="26" spans="1:12" ht="15.75" thickBot="1" x14ac:dyDescent="0.3">
      <c r="A26" s="43" t="s">
        <v>113</v>
      </c>
      <c r="B26" s="13"/>
      <c r="C26" s="43">
        <v>27981</v>
      </c>
      <c r="D26" s="13"/>
      <c r="E26" s="43">
        <v>35544</v>
      </c>
      <c r="F26" s="13"/>
      <c r="G26" s="43">
        <v>50206</v>
      </c>
      <c r="H26" s="13"/>
      <c r="I26" s="43">
        <v>24000</v>
      </c>
      <c r="J26" s="13"/>
      <c r="K26" s="43">
        <v>54932.49</v>
      </c>
      <c r="L26" s="40">
        <v>192663.49</v>
      </c>
    </row>
  </sheetData>
  <mergeCells count="8">
    <mergeCell ref="A1:L1"/>
    <mergeCell ref="A2:A3"/>
    <mergeCell ref="B2:C2"/>
    <mergeCell ref="D2:E2"/>
    <mergeCell ref="F2:G2"/>
    <mergeCell ref="H2:I2"/>
    <mergeCell ref="J2:K2"/>
    <mergeCell ref="L2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0A72-54A4-4AFF-AC9F-60DE08B67470}">
  <dimension ref="A1:M78"/>
  <sheetViews>
    <sheetView zoomScaleNormal="100" workbookViewId="0">
      <selection sqref="A1:XFD1048576"/>
    </sheetView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5" t="s">
        <v>239</v>
      </c>
      <c r="B2" s="15" t="s">
        <v>240</v>
      </c>
      <c r="C2" s="15" t="s">
        <v>241</v>
      </c>
      <c r="D2" s="15" t="s">
        <v>242</v>
      </c>
      <c r="E2" s="20">
        <v>7.25</v>
      </c>
      <c r="F2" s="4">
        <v>7.2397999999999998</v>
      </c>
      <c r="G2" s="17" t="s">
        <v>13</v>
      </c>
      <c r="H2" s="16">
        <v>7.25</v>
      </c>
      <c r="I2" s="5" t="s">
        <v>85</v>
      </c>
      <c r="J2" s="5" t="e">
        <f>VLOOKUP(I2,#REF!,2,FALSE)</f>
        <v>#REF!</v>
      </c>
      <c r="K2" s="21">
        <v>1000</v>
      </c>
      <c r="L2" s="5">
        <f>H2*K2</f>
        <v>7250</v>
      </c>
      <c r="M2" s="5">
        <f t="shared" ref="M2:M64" si="0">YEAR(D2)</f>
        <v>2026</v>
      </c>
    </row>
    <row r="3" spans="1:13" x14ac:dyDescent="0.25">
      <c r="A3" s="15" t="s">
        <v>239</v>
      </c>
      <c r="B3" s="15" t="s">
        <v>243</v>
      </c>
      <c r="C3" s="15" t="s">
        <v>244</v>
      </c>
      <c r="D3" s="15" t="s">
        <v>245</v>
      </c>
      <c r="E3" s="20">
        <v>7.39</v>
      </c>
      <c r="F3" s="4">
        <v>7.3796999999999997</v>
      </c>
      <c r="G3" s="17" t="s">
        <v>13</v>
      </c>
      <c r="H3" s="16">
        <v>7.39</v>
      </c>
      <c r="I3" s="5" t="s">
        <v>86</v>
      </c>
      <c r="J3" s="5" t="e">
        <f>VLOOKUP(I3,#REF!,2,FALSE)</f>
        <v>#REF!</v>
      </c>
      <c r="K3" s="21">
        <v>1000</v>
      </c>
      <c r="L3" s="5">
        <f t="shared" ref="L3:L67" si="1">H3*K3</f>
        <v>7390</v>
      </c>
      <c r="M3" s="5">
        <f t="shared" si="0"/>
        <v>2029</v>
      </c>
    </row>
    <row r="4" spans="1:13" x14ac:dyDescent="0.25">
      <c r="A4" s="15" t="s">
        <v>239</v>
      </c>
      <c r="B4" s="15" t="s">
        <v>246</v>
      </c>
      <c r="C4" s="15" t="s">
        <v>247</v>
      </c>
      <c r="D4" s="15" t="s">
        <v>248</v>
      </c>
      <c r="E4" s="20">
        <v>7.42</v>
      </c>
      <c r="F4" s="4">
        <v>7.4123999999999999</v>
      </c>
      <c r="G4" s="17" t="s">
        <v>13</v>
      </c>
      <c r="H4" s="16">
        <v>7.42</v>
      </c>
      <c r="I4" s="5" t="s">
        <v>85</v>
      </c>
      <c r="J4" s="5" t="e">
        <f>VLOOKUP(I4,#REF!,2,FALSE)</f>
        <v>#REF!</v>
      </c>
      <c r="K4" s="21">
        <v>1000</v>
      </c>
      <c r="L4" s="5">
        <f t="shared" si="1"/>
        <v>7420</v>
      </c>
      <c r="M4" s="5">
        <f t="shared" si="0"/>
        <v>2031</v>
      </c>
    </row>
    <row r="5" spans="1:13" x14ac:dyDescent="0.25">
      <c r="A5" s="15" t="s">
        <v>239</v>
      </c>
      <c r="B5" s="15" t="s">
        <v>249</v>
      </c>
      <c r="C5" s="15" t="s">
        <v>250</v>
      </c>
      <c r="D5" s="15" t="s">
        <v>251</v>
      </c>
      <c r="E5" s="20">
        <v>7.51</v>
      </c>
      <c r="F5" s="4">
        <v>7.4897999999999998</v>
      </c>
      <c r="G5" s="17" t="s">
        <v>13</v>
      </c>
      <c r="H5" s="16">
        <v>7.51</v>
      </c>
      <c r="I5" s="5" t="s">
        <v>148</v>
      </c>
      <c r="J5" s="5" t="e">
        <f>VLOOKUP(I5,#REF!,2,FALSE)</f>
        <v>#REF!</v>
      </c>
      <c r="K5" s="21">
        <v>1000</v>
      </c>
      <c r="L5" s="5">
        <f t="shared" si="1"/>
        <v>7510</v>
      </c>
      <c r="M5" s="5">
        <f t="shared" si="0"/>
        <v>2032</v>
      </c>
    </row>
    <row r="6" spans="1:13" x14ac:dyDescent="0.25">
      <c r="A6" s="15" t="s">
        <v>239</v>
      </c>
      <c r="B6" s="15" t="s">
        <v>252</v>
      </c>
      <c r="C6" s="15" t="s">
        <v>253</v>
      </c>
      <c r="D6" s="15" t="s">
        <v>254</v>
      </c>
      <c r="E6" s="20">
        <v>7.49</v>
      </c>
      <c r="F6" s="4">
        <v>7.4855999999999998</v>
      </c>
      <c r="G6" s="17" t="s">
        <v>13</v>
      </c>
      <c r="H6" s="16">
        <v>7.49</v>
      </c>
      <c r="I6" s="5" t="s">
        <v>442</v>
      </c>
      <c r="J6" s="5" t="e">
        <f>VLOOKUP(I6,#REF!,2,FALSE)</f>
        <v>#REF!</v>
      </c>
      <c r="K6" s="21">
        <v>3000</v>
      </c>
      <c r="L6" s="5">
        <f t="shared" si="1"/>
        <v>22470</v>
      </c>
      <c r="M6" s="5">
        <f t="shared" si="0"/>
        <v>2034</v>
      </c>
    </row>
    <row r="7" spans="1:13" x14ac:dyDescent="0.25">
      <c r="A7" s="15" t="s">
        <v>239</v>
      </c>
      <c r="B7" s="15" t="s">
        <v>255</v>
      </c>
      <c r="C7" s="15" t="s">
        <v>256</v>
      </c>
      <c r="D7" s="15" t="s">
        <v>254</v>
      </c>
      <c r="E7" s="20">
        <v>7.51</v>
      </c>
      <c r="F7" s="4">
        <v>7.5016999999999996</v>
      </c>
      <c r="G7" s="17" t="s">
        <v>13</v>
      </c>
      <c r="H7" s="16">
        <v>7.51</v>
      </c>
      <c r="I7" s="5" t="s">
        <v>88</v>
      </c>
      <c r="J7" s="5" t="e">
        <f>VLOOKUP(I7,#REF!,2,FALSE)</f>
        <v>#REF!</v>
      </c>
      <c r="K7" s="21">
        <v>1500</v>
      </c>
      <c r="L7" s="5">
        <f t="shared" si="1"/>
        <v>11265</v>
      </c>
      <c r="M7" s="5">
        <f t="shared" si="0"/>
        <v>2034</v>
      </c>
    </row>
    <row r="8" spans="1:13" x14ac:dyDescent="0.25">
      <c r="A8" s="15" t="s">
        <v>239</v>
      </c>
      <c r="B8" s="15" t="s">
        <v>257</v>
      </c>
      <c r="C8" s="15" t="s">
        <v>258</v>
      </c>
      <c r="D8" s="15" t="s">
        <v>254</v>
      </c>
      <c r="E8" s="20">
        <v>7.52</v>
      </c>
      <c r="F8" s="4">
        <v>7.5160999999999998</v>
      </c>
      <c r="G8" s="17" t="s">
        <v>13</v>
      </c>
      <c r="H8" s="16">
        <v>7.52</v>
      </c>
      <c r="I8" s="5" t="s">
        <v>91</v>
      </c>
      <c r="J8" s="5" t="e">
        <f>VLOOKUP(I8,#REF!,2,FALSE)</f>
        <v>#REF!</v>
      </c>
      <c r="K8" s="21">
        <v>1000</v>
      </c>
      <c r="L8" s="5">
        <f t="shared" si="1"/>
        <v>7520</v>
      </c>
      <c r="M8" s="5">
        <f t="shared" si="0"/>
        <v>2034</v>
      </c>
    </row>
    <row r="9" spans="1:13" x14ac:dyDescent="0.25">
      <c r="A9" s="15" t="s">
        <v>239</v>
      </c>
      <c r="B9" s="15" t="s">
        <v>259</v>
      </c>
      <c r="C9" s="15" t="s">
        <v>260</v>
      </c>
      <c r="D9" s="15" t="s">
        <v>261</v>
      </c>
      <c r="E9" s="20">
        <v>7.48</v>
      </c>
      <c r="F9" s="4">
        <v>7.4770000000000003</v>
      </c>
      <c r="G9" s="17" t="s">
        <v>13</v>
      </c>
      <c r="H9" s="16">
        <v>7.48</v>
      </c>
      <c r="I9" s="5" t="s">
        <v>93</v>
      </c>
      <c r="J9" s="5" t="e">
        <f>VLOOKUP(I9,#REF!,2,FALSE)</f>
        <v>#REF!</v>
      </c>
      <c r="K9" s="21">
        <v>2500</v>
      </c>
      <c r="L9" s="5">
        <f t="shared" si="1"/>
        <v>18700</v>
      </c>
      <c r="M9" s="5">
        <f t="shared" si="0"/>
        <v>2035</v>
      </c>
    </row>
    <row r="10" spans="1:13" x14ac:dyDescent="0.25">
      <c r="A10" s="15" t="s">
        <v>239</v>
      </c>
      <c r="B10" s="15" t="s">
        <v>262</v>
      </c>
      <c r="C10" s="15" t="s">
        <v>263</v>
      </c>
      <c r="D10" s="15" t="s">
        <v>261</v>
      </c>
      <c r="E10" s="20">
        <v>7.49</v>
      </c>
      <c r="F10" s="4">
        <v>7.4844999999999997</v>
      </c>
      <c r="G10" s="17" t="s">
        <v>13</v>
      </c>
      <c r="H10" s="16">
        <v>7.49</v>
      </c>
      <c r="I10" s="5" t="s">
        <v>150</v>
      </c>
      <c r="J10" s="5" t="e">
        <f>VLOOKUP(I10,#REF!,2,FALSE)</f>
        <v>#REF!</v>
      </c>
      <c r="K10" s="21">
        <v>1000</v>
      </c>
      <c r="L10" s="5">
        <f t="shared" si="1"/>
        <v>7490</v>
      </c>
      <c r="M10" s="5">
        <f t="shared" si="0"/>
        <v>2035</v>
      </c>
    </row>
    <row r="11" spans="1:13" x14ac:dyDescent="0.25">
      <c r="A11" s="15" t="s">
        <v>239</v>
      </c>
      <c r="B11" s="15" t="s">
        <v>264</v>
      </c>
      <c r="C11" s="15" t="s">
        <v>265</v>
      </c>
      <c r="D11" s="15" t="s">
        <v>266</v>
      </c>
      <c r="E11" s="20">
        <v>7.49</v>
      </c>
      <c r="F11" s="4">
        <v>7.49</v>
      </c>
      <c r="G11" s="17" t="s">
        <v>13</v>
      </c>
      <c r="H11" s="16">
        <v>7.49</v>
      </c>
      <c r="I11" s="5" t="s">
        <v>86</v>
      </c>
      <c r="J11" s="5" t="e">
        <f>VLOOKUP(I11,#REF!,2,FALSE)</f>
        <v>#REF!</v>
      </c>
      <c r="K11" s="21">
        <v>500</v>
      </c>
      <c r="L11" s="5">
        <f t="shared" si="1"/>
        <v>3745</v>
      </c>
      <c r="M11" s="5">
        <f t="shared" si="0"/>
        <v>2036</v>
      </c>
    </row>
    <row r="12" spans="1:13" x14ac:dyDescent="0.25">
      <c r="A12" s="15" t="s">
        <v>239</v>
      </c>
      <c r="B12" s="15" t="s">
        <v>267</v>
      </c>
      <c r="C12" s="15" t="s">
        <v>268</v>
      </c>
      <c r="D12" s="15" t="s">
        <v>266</v>
      </c>
      <c r="E12" s="20">
        <v>7.49</v>
      </c>
      <c r="F12" s="4">
        <v>7.4847999999999999</v>
      </c>
      <c r="G12" s="17" t="s">
        <v>13</v>
      </c>
      <c r="H12" s="16">
        <v>7.49</v>
      </c>
      <c r="I12" s="5" t="s">
        <v>95</v>
      </c>
      <c r="J12" s="5" t="e">
        <f>VLOOKUP(I12,#REF!,2,FALSE)</f>
        <v>#REF!</v>
      </c>
      <c r="K12" s="21">
        <v>1000</v>
      </c>
      <c r="L12" s="5">
        <f t="shared" si="1"/>
        <v>7490</v>
      </c>
      <c r="M12" s="5">
        <f t="shared" si="0"/>
        <v>2036</v>
      </c>
    </row>
    <row r="13" spans="1:13" x14ac:dyDescent="0.25">
      <c r="A13" s="15" t="s">
        <v>239</v>
      </c>
      <c r="B13" s="15" t="s">
        <v>269</v>
      </c>
      <c r="C13" s="15" t="s">
        <v>270</v>
      </c>
      <c r="D13" s="15" t="s">
        <v>266</v>
      </c>
      <c r="E13" s="20">
        <v>7.49</v>
      </c>
      <c r="F13" s="4">
        <v>7.4859999999999998</v>
      </c>
      <c r="G13" s="17" t="s">
        <v>13</v>
      </c>
      <c r="H13" s="16">
        <v>7.49</v>
      </c>
      <c r="I13" s="5" t="s">
        <v>93</v>
      </c>
      <c r="J13" s="5" t="e">
        <f>VLOOKUP(I13,#REF!,2,FALSE)</f>
        <v>#REF!</v>
      </c>
      <c r="K13" s="21">
        <v>2500</v>
      </c>
      <c r="L13" s="5">
        <f t="shared" si="1"/>
        <v>18725</v>
      </c>
      <c r="M13" s="5">
        <f t="shared" si="0"/>
        <v>2036</v>
      </c>
    </row>
    <row r="14" spans="1:13" x14ac:dyDescent="0.25">
      <c r="A14" s="15" t="s">
        <v>239</v>
      </c>
      <c r="B14" s="15" t="s">
        <v>271</v>
      </c>
      <c r="C14" s="15" t="s">
        <v>272</v>
      </c>
      <c r="D14" s="15" t="s">
        <v>273</v>
      </c>
      <c r="E14" s="20">
        <v>7.49</v>
      </c>
      <c r="F14" s="4">
        <v>7.4775</v>
      </c>
      <c r="G14" s="17" t="s">
        <v>13</v>
      </c>
      <c r="H14" s="16">
        <v>7.49</v>
      </c>
      <c r="I14" s="5" t="s">
        <v>86</v>
      </c>
      <c r="J14" s="5" t="e">
        <f>VLOOKUP(I14,#REF!,2,FALSE)</f>
        <v>#REF!</v>
      </c>
      <c r="K14" s="21">
        <v>1000</v>
      </c>
      <c r="L14" s="5">
        <f t="shared" si="1"/>
        <v>7490</v>
      </c>
      <c r="M14" s="5">
        <f t="shared" si="0"/>
        <v>2039</v>
      </c>
    </row>
    <row r="15" spans="1:13" x14ac:dyDescent="0.25">
      <c r="A15" s="15" t="s">
        <v>239</v>
      </c>
      <c r="B15" s="15" t="s">
        <v>274</v>
      </c>
      <c r="C15" s="15" t="s">
        <v>275</v>
      </c>
      <c r="D15" s="15" t="s">
        <v>273</v>
      </c>
      <c r="E15" s="20">
        <v>7.52</v>
      </c>
      <c r="F15" s="4">
        <v>7.5194000000000001</v>
      </c>
      <c r="G15" s="17" t="s">
        <v>13</v>
      </c>
      <c r="H15" s="16">
        <v>7.52</v>
      </c>
      <c r="I15" s="5" t="s">
        <v>90</v>
      </c>
      <c r="J15" s="5" t="e">
        <f>VLOOKUP(I15,#REF!,2,FALSE)</f>
        <v>#REF!</v>
      </c>
      <c r="K15" s="21">
        <v>2000</v>
      </c>
      <c r="L15" s="5">
        <f t="shared" si="1"/>
        <v>15040</v>
      </c>
      <c r="M15" s="5">
        <f t="shared" si="0"/>
        <v>2039</v>
      </c>
    </row>
    <row r="16" spans="1:13" x14ac:dyDescent="0.25">
      <c r="A16" s="15" t="s">
        <v>239</v>
      </c>
      <c r="B16" s="15" t="s">
        <v>276</v>
      </c>
      <c r="C16" s="15" t="s">
        <v>277</v>
      </c>
      <c r="D16" s="15" t="s">
        <v>278</v>
      </c>
      <c r="E16" s="20">
        <v>7.48</v>
      </c>
      <c r="F16" s="4">
        <v>7.4728000000000003</v>
      </c>
      <c r="G16" s="17" t="s">
        <v>13</v>
      </c>
      <c r="H16" s="16">
        <v>7.48</v>
      </c>
      <c r="I16" s="5" t="s">
        <v>189</v>
      </c>
      <c r="J16" s="5" t="e">
        <f>VLOOKUP(I16,#REF!,2,FALSE)</f>
        <v>#REF!</v>
      </c>
      <c r="K16" s="21">
        <v>1500</v>
      </c>
      <c r="L16" s="5">
        <f t="shared" si="1"/>
        <v>11220</v>
      </c>
      <c r="M16" s="5">
        <f t="shared" si="0"/>
        <v>2040</v>
      </c>
    </row>
    <row r="17" spans="1:13" x14ac:dyDescent="0.25">
      <c r="A17" s="15" t="s">
        <v>239</v>
      </c>
      <c r="B17" s="15" t="s">
        <v>279</v>
      </c>
      <c r="C17" s="15" t="s">
        <v>280</v>
      </c>
      <c r="D17" s="15" t="s">
        <v>278</v>
      </c>
      <c r="E17" s="20">
        <v>7.52</v>
      </c>
      <c r="F17" s="4">
        <v>7.52</v>
      </c>
      <c r="G17" s="17" t="s">
        <v>13</v>
      </c>
      <c r="H17" s="16">
        <v>7.52</v>
      </c>
      <c r="I17" s="5" t="s">
        <v>188</v>
      </c>
      <c r="J17" s="5" t="e">
        <f>VLOOKUP(I17,#REF!,2,FALSE)</f>
        <v>#REF!</v>
      </c>
      <c r="K17" s="21">
        <v>80</v>
      </c>
      <c r="L17" s="5">
        <f t="shared" si="1"/>
        <v>601.59999999999991</v>
      </c>
      <c r="M17" s="5">
        <f t="shared" si="0"/>
        <v>2040</v>
      </c>
    </row>
    <row r="18" spans="1:13" x14ac:dyDescent="0.25">
      <c r="A18" s="15" t="s">
        <v>239</v>
      </c>
      <c r="B18" s="15" t="s">
        <v>281</v>
      </c>
      <c r="C18" s="15" t="s">
        <v>282</v>
      </c>
      <c r="D18" s="15" t="s">
        <v>283</v>
      </c>
      <c r="E18" s="20">
        <v>7.46</v>
      </c>
      <c r="F18" s="4">
        <v>7.46</v>
      </c>
      <c r="G18" s="17" t="s">
        <v>13</v>
      </c>
      <c r="H18" s="16">
        <v>7.46</v>
      </c>
      <c r="I18" s="5" t="s">
        <v>86</v>
      </c>
      <c r="J18" s="5" t="e">
        <f>VLOOKUP(I18,#REF!,2,FALSE)</f>
        <v>#REF!</v>
      </c>
      <c r="K18" s="21">
        <v>500</v>
      </c>
      <c r="L18" s="5">
        <f t="shared" si="1"/>
        <v>3730</v>
      </c>
      <c r="M18" s="5">
        <f t="shared" si="0"/>
        <v>2041</v>
      </c>
    </row>
    <row r="19" spans="1:13" x14ac:dyDescent="0.25">
      <c r="A19" s="15" t="s">
        <v>239</v>
      </c>
      <c r="B19" s="15" t="s">
        <v>284</v>
      </c>
      <c r="C19" s="15" t="s">
        <v>285</v>
      </c>
      <c r="D19" s="15" t="s">
        <v>283</v>
      </c>
      <c r="E19" s="20">
        <v>7.48</v>
      </c>
      <c r="F19" s="4">
        <v>7.4641999999999999</v>
      </c>
      <c r="G19" s="17" t="s">
        <v>13</v>
      </c>
      <c r="H19" s="16">
        <v>7.48</v>
      </c>
      <c r="I19" s="5" t="s">
        <v>189</v>
      </c>
      <c r="J19" s="5" t="e">
        <f>VLOOKUP(I19,#REF!,2,FALSE)</f>
        <v>#REF!</v>
      </c>
      <c r="K19" s="21">
        <v>1500</v>
      </c>
      <c r="L19" s="5">
        <f t="shared" si="1"/>
        <v>11220</v>
      </c>
      <c r="M19" s="5">
        <f t="shared" si="0"/>
        <v>2041</v>
      </c>
    </row>
    <row r="20" spans="1:13" x14ac:dyDescent="0.25">
      <c r="A20" s="15" t="s">
        <v>239</v>
      </c>
      <c r="B20" s="15" t="s">
        <v>286</v>
      </c>
      <c r="C20" s="15" t="s">
        <v>287</v>
      </c>
      <c r="D20" s="15" t="s">
        <v>288</v>
      </c>
      <c r="E20" s="20">
        <v>7.52</v>
      </c>
      <c r="F20" s="4">
        <v>7.5056000000000003</v>
      </c>
      <c r="G20" s="17" t="s">
        <v>13</v>
      </c>
      <c r="H20" s="16">
        <v>7.52</v>
      </c>
      <c r="I20" s="5" t="s">
        <v>86</v>
      </c>
      <c r="J20" s="5" t="e">
        <f>VLOOKUP(I20,#REF!,2,FALSE)</f>
        <v>#REF!</v>
      </c>
      <c r="K20" s="21">
        <v>1000</v>
      </c>
      <c r="L20" s="5">
        <f t="shared" si="1"/>
        <v>7520</v>
      </c>
      <c r="M20" s="5">
        <f t="shared" si="0"/>
        <v>2043</v>
      </c>
    </row>
    <row r="21" spans="1:13" x14ac:dyDescent="0.25">
      <c r="A21" s="15" t="s">
        <v>239</v>
      </c>
      <c r="B21" s="15" t="s">
        <v>289</v>
      </c>
      <c r="C21" s="15" t="s">
        <v>290</v>
      </c>
      <c r="D21" s="15" t="s">
        <v>291</v>
      </c>
      <c r="E21" s="20">
        <v>7.46</v>
      </c>
      <c r="F21" s="4">
        <v>7.4497999999999998</v>
      </c>
      <c r="G21" s="17" t="s">
        <v>13</v>
      </c>
      <c r="H21" s="16">
        <v>7.46</v>
      </c>
      <c r="I21" s="5" t="s">
        <v>150</v>
      </c>
      <c r="J21" s="5" t="e">
        <f>VLOOKUP(I21,#REF!,2,FALSE)</f>
        <v>#REF!</v>
      </c>
      <c r="K21" s="21">
        <v>1000</v>
      </c>
      <c r="L21" s="5">
        <f t="shared" si="1"/>
        <v>7460</v>
      </c>
      <c r="M21" s="5">
        <f t="shared" si="0"/>
        <v>2045</v>
      </c>
    </row>
    <row r="22" spans="1:13" x14ac:dyDescent="0.25">
      <c r="A22" s="15" t="s">
        <v>239</v>
      </c>
      <c r="B22" s="15" t="s">
        <v>292</v>
      </c>
      <c r="C22" s="15" t="s">
        <v>293</v>
      </c>
      <c r="D22" s="15" t="s">
        <v>294</v>
      </c>
      <c r="E22" s="20">
        <v>7.48</v>
      </c>
      <c r="F22" s="4">
        <v>7.4641000000000002</v>
      </c>
      <c r="G22" s="17" t="s">
        <v>13</v>
      </c>
      <c r="H22" s="16">
        <v>7.48</v>
      </c>
      <c r="I22" s="5" t="s">
        <v>97</v>
      </c>
      <c r="J22" s="5" t="e">
        <f>VLOOKUP(I22,#REF!,2,FALSE)</f>
        <v>#REF!</v>
      </c>
      <c r="K22" s="21">
        <v>630</v>
      </c>
      <c r="L22" s="5">
        <f t="shared" si="1"/>
        <v>4712.4000000000005</v>
      </c>
      <c r="M22" s="5">
        <f t="shared" si="0"/>
        <v>2054</v>
      </c>
    </row>
    <row r="23" spans="1:13" x14ac:dyDescent="0.25">
      <c r="A23" s="15" t="s">
        <v>295</v>
      </c>
      <c r="B23" s="15" t="s">
        <v>296</v>
      </c>
      <c r="C23" s="15" t="s">
        <v>297</v>
      </c>
      <c r="D23" s="15" t="s">
        <v>298</v>
      </c>
      <c r="E23" s="20">
        <v>7.43</v>
      </c>
      <c r="F23" s="4">
        <v>7.4166999999999996</v>
      </c>
      <c r="G23" s="17" t="s">
        <v>13</v>
      </c>
      <c r="H23" s="16">
        <v>7.43</v>
      </c>
      <c r="I23" s="5" t="s">
        <v>148</v>
      </c>
      <c r="J23" s="5" t="e">
        <f>VLOOKUP(I23,#REF!,2,FALSE)</f>
        <v>#REF!</v>
      </c>
      <c r="K23" s="21">
        <v>1000</v>
      </c>
      <c r="L23" s="5">
        <f t="shared" si="1"/>
        <v>7430</v>
      </c>
      <c r="M23" s="5">
        <f t="shared" si="0"/>
        <v>2029</v>
      </c>
    </row>
    <row r="24" spans="1:13" x14ac:dyDescent="0.25">
      <c r="A24" s="15" t="s">
        <v>295</v>
      </c>
      <c r="B24" s="15" t="s">
        <v>299</v>
      </c>
      <c r="C24" s="15" t="s">
        <v>300</v>
      </c>
      <c r="D24" s="15" t="s">
        <v>301</v>
      </c>
      <c r="E24" s="20">
        <v>7.44</v>
      </c>
      <c r="F24" s="4">
        <v>7.4245999999999999</v>
      </c>
      <c r="G24" s="17" t="s">
        <v>13</v>
      </c>
      <c r="H24" s="16">
        <v>7.44</v>
      </c>
      <c r="I24" s="5" t="s">
        <v>148</v>
      </c>
      <c r="J24" s="5" t="e">
        <f>VLOOKUP(I24,#REF!,2,FALSE)</f>
        <v>#REF!</v>
      </c>
      <c r="K24" s="21">
        <v>1000</v>
      </c>
      <c r="L24" s="5">
        <f t="shared" si="1"/>
        <v>7440</v>
      </c>
      <c r="M24" s="5">
        <f t="shared" si="0"/>
        <v>2030</v>
      </c>
    </row>
    <row r="25" spans="1:13" x14ac:dyDescent="0.25">
      <c r="A25" s="15" t="s">
        <v>295</v>
      </c>
      <c r="B25" s="15" t="s">
        <v>302</v>
      </c>
      <c r="C25" s="15" t="s">
        <v>303</v>
      </c>
      <c r="D25" s="15" t="s">
        <v>304</v>
      </c>
      <c r="E25" s="20">
        <v>7.43</v>
      </c>
      <c r="F25" s="4">
        <v>7.4208999999999996</v>
      </c>
      <c r="G25" s="17" t="s">
        <v>13</v>
      </c>
      <c r="H25" s="16">
        <v>7.43</v>
      </c>
      <c r="I25" s="5" t="s">
        <v>85</v>
      </c>
      <c r="J25" s="5" t="e">
        <f>VLOOKUP(I25,#REF!,2,FALSE)</f>
        <v>#REF!</v>
      </c>
      <c r="K25" s="21">
        <v>1000</v>
      </c>
      <c r="L25" s="5">
        <f t="shared" si="1"/>
        <v>7430</v>
      </c>
      <c r="M25" s="5">
        <f t="shared" si="0"/>
        <v>2031</v>
      </c>
    </row>
    <row r="26" spans="1:13" x14ac:dyDescent="0.25">
      <c r="A26" s="15" t="s">
        <v>295</v>
      </c>
      <c r="B26" s="15" t="s">
        <v>305</v>
      </c>
      <c r="C26" s="15" t="s">
        <v>306</v>
      </c>
      <c r="D26" s="15" t="s">
        <v>304</v>
      </c>
      <c r="E26" s="20">
        <v>7.45</v>
      </c>
      <c r="F26" s="4">
        <v>7.45</v>
      </c>
      <c r="G26" s="17" t="s">
        <v>13</v>
      </c>
      <c r="H26" s="16">
        <v>7.45</v>
      </c>
      <c r="I26" s="5" t="s">
        <v>91</v>
      </c>
      <c r="J26" s="5" t="e">
        <f>VLOOKUP(I26,#REF!,2,FALSE)</f>
        <v>#REF!</v>
      </c>
      <c r="K26" s="21">
        <v>500</v>
      </c>
      <c r="L26" s="5">
        <f t="shared" si="1"/>
        <v>3725</v>
      </c>
      <c r="M26" s="5">
        <f t="shared" si="0"/>
        <v>2031</v>
      </c>
    </row>
    <row r="27" spans="1:13" x14ac:dyDescent="0.25">
      <c r="A27" s="15" t="s">
        <v>295</v>
      </c>
      <c r="B27" s="15" t="s">
        <v>307</v>
      </c>
      <c r="C27" s="15" t="s">
        <v>308</v>
      </c>
      <c r="D27" s="15" t="s">
        <v>304</v>
      </c>
      <c r="E27" s="20">
        <v>7.46</v>
      </c>
      <c r="F27" s="4">
        <v>7.4512</v>
      </c>
      <c r="G27" s="17" t="s">
        <v>13</v>
      </c>
      <c r="H27" s="16">
        <v>7.46</v>
      </c>
      <c r="I27" s="5" t="s">
        <v>148</v>
      </c>
      <c r="J27" s="5" t="e">
        <f>VLOOKUP(I27,#REF!,2,FALSE)</f>
        <v>#REF!</v>
      </c>
      <c r="K27" s="21">
        <v>1000</v>
      </c>
      <c r="L27" s="5">
        <f t="shared" si="1"/>
        <v>7460</v>
      </c>
      <c r="M27" s="5">
        <f t="shared" si="0"/>
        <v>2031</v>
      </c>
    </row>
    <row r="28" spans="1:13" x14ac:dyDescent="0.25">
      <c r="A28" s="15" t="s">
        <v>295</v>
      </c>
      <c r="B28" s="15" t="s">
        <v>309</v>
      </c>
      <c r="C28" s="15" t="s">
        <v>310</v>
      </c>
      <c r="D28" s="15" t="s">
        <v>311</v>
      </c>
      <c r="E28" s="20">
        <v>7.42</v>
      </c>
      <c r="F28" s="4">
        <v>7.4063999999999997</v>
      </c>
      <c r="G28" s="17" t="s">
        <v>13</v>
      </c>
      <c r="H28" s="16">
        <v>7.42</v>
      </c>
      <c r="I28" s="5" t="s">
        <v>85</v>
      </c>
      <c r="J28" s="5" t="e">
        <f>VLOOKUP(I28,#REF!,2,FALSE)</f>
        <v>#REF!</v>
      </c>
      <c r="K28" s="21">
        <v>1000</v>
      </c>
      <c r="L28" s="5">
        <f t="shared" si="1"/>
        <v>7420</v>
      </c>
      <c r="M28" s="5">
        <f t="shared" si="0"/>
        <v>2033</v>
      </c>
    </row>
    <row r="29" spans="1:13" x14ac:dyDescent="0.25">
      <c r="A29" s="15" t="s">
        <v>295</v>
      </c>
      <c r="B29" s="15" t="s">
        <v>312</v>
      </c>
      <c r="C29" s="15" t="s">
        <v>313</v>
      </c>
      <c r="D29" s="15" t="s">
        <v>311</v>
      </c>
      <c r="E29" s="20">
        <v>7.46</v>
      </c>
      <c r="F29" s="4">
        <v>7.4569000000000001</v>
      </c>
      <c r="G29" s="17" t="s">
        <v>13</v>
      </c>
      <c r="H29" s="16">
        <v>7.46</v>
      </c>
      <c r="I29" s="5" t="s">
        <v>148</v>
      </c>
      <c r="J29" s="5" t="e">
        <f>VLOOKUP(I29,#REF!,2,FALSE)</f>
        <v>#REF!</v>
      </c>
      <c r="K29" s="21">
        <v>1000</v>
      </c>
      <c r="L29" s="5">
        <f t="shared" si="1"/>
        <v>7460</v>
      </c>
      <c r="M29" s="5">
        <f t="shared" si="0"/>
        <v>2033</v>
      </c>
    </row>
    <row r="30" spans="1:13" x14ac:dyDescent="0.25">
      <c r="A30" s="15" t="s">
        <v>295</v>
      </c>
      <c r="B30" s="15" t="s">
        <v>314</v>
      </c>
      <c r="C30" s="15" t="s">
        <v>315</v>
      </c>
      <c r="D30" s="15" t="s">
        <v>316</v>
      </c>
      <c r="E30" s="20">
        <v>7.47</v>
      </c>
      <c r="F30" s="4">
        <v>7.4633000000000003</v>
      </c>
      <c r="G30" s="17" t="s">
        <v>13</v>
      </c>
      <c r="H30" s="16">
        <v>7.47</v>
      </c>
      <c r="I30" s="5" t="s">
        <v>95</v>
      </c>
      <c r="J30" s="5" t="e">
        <f>VLOOKUP(I30,#REF!,2,FALSE)</f>
        <v>#REF!</v>
      </c>
      <c r="K30" s="21">
        <v>1000</v>
      </c>
      <c r="L30" s="5">
        <f t="shared" si="1"/>
        <v>7470</v>
      </c>
      <c r="M30" s="5">
        <f t="shared" si="0"/>
        <v>2036</v>
      </c>
    </row>
    <row r="31" spans="1:13" x14ac:dyDescent="0.25">
      <c r="A31" s="15" t="s">
        <v>295</v>
      </c>
      <c r="B31" s="15" t="s">
        <v>317</v>
      </c>
      <c r="C31" s="15" t="s">
        <v>318</v>
      </c>
      <c r="D31" s="15" t="s">
        <v>319</v>
      </c>
      <c r="E31" s="20">
        <v>7.45</v>
      </c>
      <c r="F31" s="4">
        <v>7.43</v>
      </c>
      <c r="G31" s="17" t="s">
        <v>13</v>
      </c>
      <c r="H31" s="16">
        <v>7.45</v>
      </c>
      <c r="I31" s="5" t="s">
        <v>86</v>
      </c>
      <c r="J31" s="5" t="e">
        <f>VLOOKUP(I31,#REF!,2,FALSE)</f>
        <v>#REF!</v>
      </c>
      <c r="K31" s="21">
        <v>500</v>
      </c>
      <c r="L31" s="5">
        <f>H31*K31</f>
        <v>3725</v>
      </c>
      <c r="M31" s="5">
        <f t="shared" si="0"/>
        <v>2038</v>
      </c>
    </row>
    <row r="32" spans="1:13" x14ac:dyDescent="0.25">
      <c r="A32" s="15" t="s">
        <v>295</v>
      </c>
      <c r="B32" s="15" t="s">
        <v>320</v>
      </c>
      <c r="C32" s="15" t="s">
        <v>321</v>
      </c>
      <c r="D32" s="15" t="s">
        <v>322</v>
      </c>
      <c r="E32" s="20">
        <v>7.44</v>
      </c>
      <c r="F32" s="4">
        <v>7.4298999999999999</v>
      </c>
      <c r="G32" s="17" t="s">
        <v>13</v>
      </c>
      <c r="H32" s="16">
        <v>7.44</v>
      </c>
      <c r="I32" s="5" t="s">
        <v>86</v>
      </c>
      <c r="J32" s="5" t="e">
        <f>VLOOKUP(I32,#REF!,2,FALSE)</f>
        <v>#REF!</v>
      </c>
      <c r="K32" s="21">
        <v>500</v>
      </c>
      <c r="L32" s="5">
        <f t="shared" si="1"/>
        <v>3720</v>
      </c>
      <c r="M32" s="5">
        <f t="shared" si="0"/>
        <v>2039</v>
      </c>
    </row>
    <row r="33" spans="1:13" x14ac:dyDescent="0.25">
      <c r="A33" s="15" t="s">
        <v>295</v>
      </c>
      <c r="B33" s="15" t="s">
        <v>323</v>
      </c>
      <c r="C33" s="15" t="s">
        <v>324</v>
      </c>
      <c r="D33" s="15" t="s">
        <v>322</v>
      </c>
      <c r="E33" s="20">
        <v>7.49</v>
      </c>
      <c r="F33" s="4">
        <v>7.4863999999999997</v>
      </c>
      <c r="G33" s="17" t="s">
        <v>13</v>
      </c>
      <c r="H33" s="16">
        <v>7.49</v>
      </c>
      <c r="I33" s="5" t="s">
        <v>90</v>
      </c>
      <c r="J33" s="5" t="e">
        <f>VLOOKUP(I33,#REF!,2,FALSE)</f>
        <v>#REF!</v>
      </c>
      <c r="K33" s="21">
        <v>2000</v>
      </c>
      <c r="L33" s="5">
        <f t="shared" si="1"/>
        <v>14980</v>
      </c>
      <c r="M33" s="5">
        <f t="shared" si="0"/>
        <v>2039</v>
      </c>
    </row>
    <row r="34" spans="1:13" x14ac:dyDescent="0.25">
      <c r="A34" s="15" t="s">
        <v>295</v>
      </c>
      <c r="B34" s="15" t="s">
        <v>325</v>
      </c>
      <c r="C34" s="15" t="s">
        <v>326</v>
      </c>
      <c r="D34" s="15" t="s">
        <v>327</v>
      </c>
      <c r="E34" s="20">
        <v>7.48</v>
      </c>
      <c r="F34" s="4">
        <v>7.48</v>
      </c>
      <c r="G34" s="17" t="s">
        <v>13</v>
      </c>
      <c r="H34" s="16">
        <v>7.48</v>
      </c>
      <c r="I34" s="5" t="s">
        <v>187</v>
      </c>
      <c r="J34" s="5" t="e">
        <f>VLOOKUP(I34,#REF!,2,FALSE)</f>
        <v>#REF!</v>
      </c>
      <c r="K34" s="21">
        <v>2000</v>
      </c>
      <c r="L34" s="5">
        <f t="shared" si="1"/>
        <v>14960</v>
      </c>
      <c r="M34" s="5">
        <f t="shared" si="0"/>
        <v>2043</v>
      </c>
    </row>
    <row r="35" spans="1:13" x14ac:dyDescent="0.25">
      <c r="A35" s="15" t="s">
        <v>295</v>
      </c>
      <c r="B35" s="15" t="s">
        <v>328</v>
      </c>
      <c r="C35" s="15" t="s">
        <v>329</v>
      </c>
      <c r="D35" s="15" t="s">
        <v>330</v>
      </c>
      <c r="E35" s="20">
        <v>7.48</v>
      </c>
      <c r="F35" s="4">
        <v>7.4787999999999997</v>
      </c>
      <c r="G35" s="17" t="s">
        <v>13</v>
      </c>
      <c r="H35" s="16">
        <v>7.48</v>
      </c>
      <c r="I35" s="5" t="s">
        <v>86</v>
      </c>
      <c r="J35" s="5" t="e">
        <f>VLOOKUP(I35,#REF!,2,FALSE)</f>
        <v>#REF!</v>
      </c>
      <c r="K35" s="21">
        <v>1000</v>
      </c>
      <c r="L35" s="5">
        <f>H35*K35</f>
        <v>7480</v>
      </c>
      <c r="M35" s="5">
        <f t="shared" si="0"/>
        <v>2044</v>
      </c>
    </row>
    <row r="36" spans="1:13" x14ac:dyDescent="0.25">
      <c r="A36" s="15" t="s">
        <v>295</v>
      </c>
      <c r="B36" s="15" t="s">
        <v>331</v>
      </c>
      <c r="C36" s="15" t="s">
        <v>332</v>
      </c>
      <c r="D36" s="15" t="s">
        <v>330</v>
      </c>
      <c r="E36" s="20">
        <v>7.48</v>
      </c>
      <c r="F36" s="4">
        <v>7.48</v>
      </c>
      <c r="G36" s="17" t="s">
        <v>13</v>
      </c>
      <c r="H36" s="16">
        <v>7.48</v>
      </c>
      <c r="I36" s="5" t="s">
        <v>187</v>
      </c>
      <c r="J36" s="5" t="e">
        <f>VLOOKUP(I36,#REF!,2,FALSE)</f>
        <v>#REF!</v>
      </c>
      <c r="K36" s="21">
        <v>2000</v>
      </c>
      <c r="L36" s="5">
        <f t="shared" si="1"/>
        <v>14960</v>
      </c>
      <c r="M36" s="5">
        <f t="shared" si="0"/>
        <v>2044</v>
      </c>
    </row>
    <row r="37" spans="1:13" x14ac:dyDescent="0.25">
      <c r="A37" s="15" t="s">
        <v>295</v>
      </c>
      <c r="B37" s="15" t="s">
        <v>333</v>
      </c>
      <c r="C37" s="15" t="s">
        <v>334</v>
      </c>
      <c r="D37" s="15" t="s">
        <v>335</v>
      </c>
      <c r="E37" s="20">
        <v>7.44</v>
      </c>
      <c r="F37" s="4">
        <v>7.4348000000000001</v>
      </c>
      <c r="G37" s="17" t="s">
        <v>13</v>
      </c>
      <c r="H37" s="16">
        <v>7.44</v>
      </c>
      <c r="I37" s="5" t="s">
        <v>150</v>
      </c>
      <c r="J37" s="5" t="e">
        <f>VLOOKUP(I37,#REF!,2,FALSE)</f>
        <v>#REF!</v>
      </c>
      <c r="K37" s="21">
        <v>1000</v>
      </c>
      <c r="L37" s="5">
        <f t="shared" si="1"/>
        <v>7440</v>
      </c>
      <c r="M37" s="5">
        <f t="shared" si="0"/>
        <v>2046</v>
      </c>
    </row>
    <row r="38" spans="1:13" x14ac:dyDescent="0.25">
      <c r="A38" s="15" t="s">
        <v>295</v>
      </c>
      <c r="B38" s="15" t="s">
        <v>336</v>
      </c>
      <c r="C38" s="15" t="s">
        <v>337</v>
      </c>
      <c r="D38" s="15" t="s">
        <v>338</v>
      </c>
      <c r="E38" s="20">
        <v>7.46</v>
      </c>
      <c r="F38" s="4">
        <v>7.46</v>
      </c>
      <c r="G38" s="17" t="s">
        <v>13</v>
      </c>
      <c r="H38" s="16">
        <v>7.46</v>
      </c>
      <c r="I38" s="5" t="s">
        <v>97</v>
      </c>
      <c r="J38" s="5" t="e">
        <f>VLOOKUP(I38,#REF!,2,FALSE)</f>
        <v>#REF!</v>
      </c>
      <c r="K38" s="21">
        <v>1000</v>
      </c>
      <c r="L38" s="5">
        <f t="shared" si="1"/>
        <v>7460</v>
      </c>
      <c r="M38" s="5">
        <f t="shared" si="0"/>
        <v>2049</v>
      </c>
    </row>
    <row r="39" spans="1:13" x14ac:dyDescent="0.25">
      <c r="A39" s="24">
        <v>45342</v>
      </c>
      <c r="B39" s="15" t="s">
        <v>339</v>
      </c>
      <c r="C39" s="15" t="s">
        <v>340</v>
      </c>
      <c r="D39" s="15" t="s">
        <v>341</v>
      </c>
      <c r="E39" s="20">
        <v>7.35</v>
      </c>
      <c r="F39">
        <v>7.35</v>
      </c>
      <c r="G39" s="17" t="s">
        <v>13</v>
      </c>
      <c r="H39" s="16">
        <v>7.35</v>
      </c>
      <c r="I39" s="5" t="s">
        <v>96</v>
      </c>
      <c r="J39" s="5" t="e">
        <f>VLOOKUP(I39,#REF!,2,FALSE)</f>
        <v>#REF!</v>
      </c>
      <c r="K39" s="4">
        <v>100</v>
      </c>
      <c r="L39" s="5">
        <f t="shared" si="1"/>
        <v>735</v>
      </c>
      <c r="M39" s="5">
        <f t="shared" si="0"/>
        <v>2027</v>
      </c>
    </row>
    <row r="40" spans="1:13" x14ac:dyDescent="0.25">
      <c r="A40" s="24">
        <v>45342</v>
      </c>
      <c r="B40" s="15" t="s">
        <v>342</v>
      </c>
      <c r="C40" s="15" t="s">
        <v>343</v>
      </c>
      <c r="D40" s="15" t="s">
        <v>344</v>
      </c>
      <c r="E40" s="20">
        <v>7.44</v>
      </c>
      <c r="F40">
        <v>7.4352999999999998</v>
      </c>
      <c r="G40" s="17" t="s">
        <v>13</v>
      </c>
      <c r="H40" s="16">
        <v>7.44</v>
      </c>
      <c r="I40" s="5" t="s">
        <v>148</v>
      </c>
      <c r="J40" s="5" t="e">
        <f>VLOOKUP(I40,#REF!,2,FALSE)</f>
        <v>#REF!</v>
      </c>
      <c r="K40" s="4">
        <v>1000</v>
      </c>
      <c r="L40" s="5">
        <f t="shared" si="1"/>
        <v>7440</v>
      </c>
      <c r="M40" s="5">
        <f t="shared" si="0"/>
        <v>2029</v>
      </c>
    </row>
    <row r="41" spans="1:13" x14ac:dyDescent="0.25">
      <c r="A41" s="24">
        <v>45342</v>
      </c>
      <c r="B41" s="15" t="s">
        <v>345</v>
      </c>
      <c r="C41" s="15" t="s">
        <v>346</v>
      </c>
      <c r="D41" s="15" t="s">
        <v>347</v>
      </c>
      <c r="E41" s="20">
        <v>7.47</v>
      </c>
      <c r="F41">
        <v>7.4505999999999997</v>
      </c>
      <c r="G41" s="17" t="s">
        <v>13</v>
      </c>
      <c r="H41" s="16">
        <v>7.47</v>
      </c>
      <c r="I41" s="5" t="s">
        <v>148</v>
      </c>
      <c r="J41" s="5" t="e">
        <f>VLOOKUP(I41,#REF!,2,FALSE)</f>
        <v>#REF!</v>
      </c>
      <c r="K41" s="4">
        <v>1000</v>
      </c>
      <c r="L41" s="5">
        <f t="shared" si="1"/>
        <v>7470</v>
      </c>
      <c r="M41" s="5">
        <f t="shared" si="0"/>
        <v>2030</v>
      </c>
    </row>
    <row r="42" spans="1:13" x14ac:dyDescent="0.25">
      <c r="A42" s="24">
        <v>45342</v>
      </c>
      <c r="B42" s="15" t="s">
        <v>348</v>
      </c>
      <c r="C42" s="15" t="s">
        <v>349</v>
      </c>
      <c r="D42" s="15" t="s">
        <v>350</v>
      </c>
      <c r="E42" s="20">
        <v>7.47</v>
      </c>
      <c r="F42">
        <v>7.4665999999999997</v>
      </c>
      <c r="G42" s="17" t="s">
        <v>13</v>
      </c>
      <c r="H42" s="16">
        <v>7.47</v>
      </c>
      <c r="I42" s="5" t="s">
        <v>148</v>
      </c>
      <c r="J42" s="5" t="e">
        <f>VLOOKUP(I42,#REF!,2,FALSE)</f>
        <v>#REF!</v>
      </c>
      <c r="K42" s="4">
        <v>1000</v>
      </c>
      <c r="L42" s="5">
        <f t="shared" si="1"/>
        <v>7470</v>
      </c>
      <c r="M42" s="5">
        <f t="shared" si="0"/>
        <v>2031</v>
      </c>
    </row>
    <row r="43" spans="1:13" x14ac:dyDescent="0.25">
      <c r="A43" s="24">
        <v>45342</v>
      </c>
      <c r="B43" s="15" t="s">
        <v>351</v>
      </c>
      <c r="C43" s="15" t="s">
        <v>352</v>
      </c>
      <c r="D43" s="15" t="s">
        <v>353</v>
      </c>
      <c r="E43" s="20">
        <v>7.48</v>
      </c>
      <c r="F43">
        <v>7.4760999999999997</v>
      </c>
      <c r="G43" s="17" t="s">
        <v>13</v>
      </c>
      <c r="H43" s="16">
        <v>7.48</v>
      </c>
      <c r="I43" s="5" t="s">
        <v>148</v>
      </c>
      <c r="J43" s="5" t="e">
        <f>VLOOKUP(I43,#REF!,2,FALSE)</f>
        <v>#REF!</v>
      </c>
      <c r="K43" s="4">
        <v>1000</v>
      </c>
      <c r="L43" s="5">
        <f t="shared" si="1"/>
        <v>7480</v>
      </c>
      <c r="M43" s="5">
        <f t="shared" si="0"/>
        <v>2032</v>
      </c>
    </row>
    <row r="44" spans="1:13" x14ac:dyDescent="0.25">
      <c r="A44" s="24">
        <v>45342</v>
      </c>
      <c r="B44" s="15" t="s">
        <v>354</v>
      </c>
      <c r="C44" s="15" t="s">
        <v>355</v>
      </c>
      <c r="D44" s="15" t="s">
        <v>356</v>
      </c>
      <c r="E44" s="20">
        <v>7.48</v>
      </c>
      <c r="F44">
        <v>7.4580000000000002</v>
      </c>
      <c r="G44" s="17" t="s">
        <v>13</v>
      </c>
      <c r="H44" s="16">
        <v>7.48</v>
      </c>
      <c r="I44" s="5" t="s">
        <v>87</v>
      </c>
      <c r="J44" s="5" t="e">
        <f>VLOOKUP(I44,#REF!,2,FALSE)</f>
        <v>#REF!</v>
      </c>
      <c r="K44" s="4">
        <v>4000</v>
      </c>
      <c r="L44" s="5">
        <f t="shared" si="1"/>
        <v>29920</v>
      </c>
      <c r="M44" s="5">
        <f t="shared" si="0"/>
        <v>2033</v>
      </c>
    </row>
    <row r="45" spans="1:13" x14ac:dyDescent="0.25">
      <c r="A45" s="24">
        <v>45342</v>
      </c>
      <c r="B45" s="15" t="s">
        <v>357</v>
      </c>
      <c r="C45" s="15" t="s">
        <v>358</v>
      </c>
      <c r="D45" s="15" t="s">
        <v>359</v>
      </c>
      <c r="E45" s="20">
        <v>7.44</v>
      </c>
      <c r="F45">
        <v>7.4344000000000001</v>
      </c>
      <c r="G45" s="17" t="s">
        <v>13</v>
      </c>
      <c r="H45" s="16">
        <v>7.44</v>
      </c>
      <c r="I45" s="5" t="s">
        <v>92</v>
      </c>
      <c r="J45" s="5" t="e">
        <f>VLOOKUP(I45,#REF!,2,FALSE)</f>
        <v>#REF!</v>
      </c>
      <c r="K45" s="4">
        <v>2000</v>
      </c>
      <c r="L45" s="5">
        <f t="shared" si="1"/>
        <v>14880</v>
      </c>
      <c r="M45" s="5">
        <f t="shared" si="0"/>
        <v>2034</v>
      </c>
    </row>
    <row r="46" spans="1:13" x14ac:dyDescent="0.25">
      <c r="A46" s="24">
        <v>45342</v>
      </c>
      <c r="B46" s="15" t="s">
        <v>360</v>
      </c>
      <c r="C46" s="15" t="s">
        <v>361</v>
      </c>
      <c r="D46" s="15" t="s">
        <v>359</v>
      </c>
      <c r="E46" s="20">
        <v>7.48</v>
      </c>
      <c r="F46">
        <v>7.4682000000000004</v>
      </c>
      <c r="G46" s="17" t="s">
        <v>13</v>
      </c>
      <c r="H46" s="16">
        <v>7.48</v>
      </c>
      <c r="I46" s="5" t="s">
        <v>88</v>
      </c>
      <c r="J46" s="5" t="e">
        <f>VLOOKUP(I46,#REF!,2,FALSE)</f>
        <v>#REF!</v>
      </c>
      <c r="K46" s="4">
        <v>750</v>
      </c>
      <c r="L46" s="5">
        <f t="shared" si="1"/>
        <v>5610</v>
      </c>
      <c r="M46" s="5">
        <f t="shared" si="0"/>
        <v>2034</v>
      </c>
    </row>
    <row r="47" spans="1:13" x14ac:dyDescent="0.25">
      <c r="A47" s="24">
        <v>45342</v>
      </c>
      <c r="B47" s="15" t="s">
        <v>445</v>
      </c>
      <c r="C47" s="15" t="s">
        <v>446</v>
      </c>
      <c r="D47" s="18">
        <v>48387</v>
      </c>
      <c r="E47" s="20">
        <v>7.83</v>
      </c>
      <c r="F47" s="4">
        <v>7.4859</v>
      </c>
      <c r="G47" s="17" t="s">
        <v>447</v>
      </c>
      <c r="H47" s="16">
        <v>7.83</v>
      </c>
      <c r="I47" s="5" t="s">
        <v>88</v>
      </c>
      <c r="J47" s="5" t="e">
        <f>VLOOKUP(I47,#REF!,2,FALSE)</f>
        <v>#REF!</v>
      </c>
      <c r="K47" s="4">
        <v>750</v>
      </c>
      <c r="L47" s="5">
        <f t="shared" si="1"/>
        <v>5872.5</v>
      </c>
      <c r="M47" s="5">
        <f t="shared" si="0"/>
        <v>2032</v>
      </c>
    </row>
    <row r="48" spans="1:13" x14ac:dyDescent="0.25">
      <c r="A48" s="24">
        <v>45342</v>
      </c>
      <c r="B48" s="15" t="s">
        <v>362</v>
      </c>
      <c r="C48" s="15" t="s">
        <v>363</v>
      </c>
      <c r="D48" s="15" t="s">
        <v>359</v>
      </c>
      <c r="E48" s="20">
        <v>7.48</v>
      </c>
      <c r="F48" s="4">
        <v>7.4634999999999998</v>
      </c>
      <c r="G48" s="17" t="s">
        <v>13</v>
      </c>
      <c r="H48" s="16">
        <v>7.48</v>
      </c>
      <c r="I48" s="5" t="s">
        <v>442</v>
      </c>
      <c r="J48" s="5" t="e">
        <f>VLOOKUP(I48,#REF!,2,FALSE)</f>
        <v>#REF!</v>
      </c>
      <c r="K48" s="4">
        <v>3000</v>
      </c>
      <c r="L48" s="5">
        <f t="shared" si="1"/>
        <v>22440</v>
      </c>
      <c r="M48" s="5">
        <f t="shared" si="0"/>
        <v>2034</v>
      </c>
    </row>
    <row r="49" spans="1:13" x14ac:dyDescent="0.25">
      <c r="A49" s="24">
        <v>45342</v>
      </c>
      <c r="B49" s="15" t="s">
        <v>364</v>
      </c>
      <c r="C49" s="15" t="s">
        <v>365</v>
      </c>
      <c r="D49" s="15" t="s">
        <v>359</v>
      </c>
      <c r="E49" s="20">
        <v>7.49</v>
      </c>
      <c r="F49" s="4">
        <v>7.4894999999999996</v>
      </c>
      <c r="G49" s="17" t="s">
        <v>13</v>
      </c>
      <c r="H49" s="16">
        <v>7.49</v>
      </c>
      <c r="I49" s="5" t="s">
        <v>443</v>
      </c>
      <c r="J49" s="5" t="e">
        <f>VLOOKUP(I49,#REF!,2,FALSE)</f>
        <v>#REF!</v>
      </c>
      <c r="K49" s="4">
        <v>400</v>
      </c>
      <c r="L49" s="5">
        <f t="shared" si="1"/>
        <v>2996</v>
      </c>
      <c r="M49" s="5">
        <f t="shared" si="0"/>
        <v>2034</v>
      </c>
    </row>
    <row r="50" spans="1:13" x14ac:dyDescent="0.25">
      <c r="A50" s="24">
        <v>45342</v>
      </c>
      <c r="B50" s="15" t="s">
        <v>366</v>
      </c>
      <c r="C50" s="15" t="s">
        <v>367</v>
      </c>
      <c r="D50" s="15" t="s">
        <v>368</v>
      </c>
      <c r="E50" s="20">
        <v>7.46</v>
      </c>
      <c r="F50" s="4">
        <v>7.4450000000000003</v>
      </c>
      <c r="G50" s="17" t="s">
        <v>13</v>
      </c>
      <c r="H50" s="16">
        <v>7.46</v>
      </c>
      <c r="I50" s="5" t="s">
        <v>93</v>
      </c>
      <c r="J50" s="5" t="e">
        <f>VLOOKUP(I50,#REF!,2,FALSE)</f>
        <v>#REF!</v>
      </c>
      <c r="K50" s="4">
        <v>1500</v>
      </c>
      <c r="L50" s="5">
        <f t="shared" si="1"/>
        <v>11190</v>
      </c>
      <c r="M50" s="5">
        <f t="shared" si="0"/>
        <v>2035</v>
      </c>
    </row>
    <row r="51" spans="1:13" x14ac:dyDescent="0.25">
      <c r="A51" s="24">
        <v>45342</v>
      </c>
      <c r="B51" s="15" t="s">
        <v>369</v>
      </c>
      <c r="C51" s="15" t="s">
        <v>370</v>
      </c>
      <c r="D51" s="15" t="s">
        <v>371</v>
      </c>
      <c r="E51" s="20">
        <v>7.47</v>
      </c>
      <c r="F51" s="4">
        <v>7.4623999999999997</v>
      </c>
      <c r="G51" s="17" t="s">
        <v>13</v>
      </c>
      <c r="H51" s="16">
        <v>7.47</v>
      </c>
      <c r="I51" s="5" t="s">
        <v>93</v>
      </c>
      <c r="J51" s="5" t="e">
        <f>VLOOKUP(I51,#REF!,2,FALSE)</f>
        <v>#REF!</v>
      </c>
      <c r="K51" s="4">
        <v>1500</v>
      </c>
      <c r="L51" s="5">
        <f t="shared" si="1"/>
        <v>11205</v>
      </c>
      <c r="M51" s="5">
        <f t="shared" si="0"/>
        <v>2036</v>
      </c>
    </row>
    <row r="52" spans="1:13" x14ac:dyDescent="0.25">
      <c r="A52" s="24">
        <v>45342</v>
      </c>
      <c r="B52" s="15" t="s">
        <v>372</v>
      </c>
      <c r="C52" s="15" t="s">
        <v>373</v>
      </c>
      <c r="D52" s="15" t="s">
        <v>374</v>
      </c>
      <c r="E52" s="20">
        <v>7.47</v>
      </c>
      <c r="F52" s="4">
        <v>7.4696999999999996</v>
      </c>
      <c r="G52" s="17" t="s">
        <v>13</v>
      </c>
      <c r="H52" s="16">
        <v>7.47</v>
      </c>
      <c r="I52" s="5" t="s">
        <v>96</v>
      </c>
      <c r="J52" s="5" t="e">
        <f>VLOOKUP(I52,#REF!,2,FALSE)</f>
        <v>#REF!</v>
      </c>
      <c r="K52" s="4">
        <v>100</v>
      </c>
      <c r="L52" s="5">
        <f t="shared" si="1"/>
        <v>747</v>
      </c>
      <c r="M52" s="5">
        <f t="shared" si="0"/>
        <v>2037</v>
      </c>
    </row>
    <row r="53" spans="1:13" x14ac:dyDescent="0.25">
      <c r="A53" s="24">
        <v>45342</v>
      </c>
      <c r="B53" s="15" t="s">
        <v>375</v>
      </c>
      <c r="C53" s="15" t="s">
        <v>376</v>
      </c>
      <c r="D53" s="15" t="s">
        <v>377</v>
      </c>
      <c r="E53" s="20">
        <v>7.44</v>
      </c>
      <c r="F53" s="4">
        <v>7.44</v>
      </c>
      <c r="G53" s="17" t="s">
        <v>13</v>
      </c>
      <c r="H53" s="16">
        <v>7.44</v>
      </c>
      <c r="I53" s="5" t="s">
        <v>86</v>
      </c>
      <c r="J53" s="5" t="e">
        <f>VLOOKUP(I53,#REF!,2,FALSE)</f>
        <v>#REF!</v>
      </c>
      <c r="K53" s="4">
        <v>900</v>
      </c>
      <c r="L53" s="5">
        <f t="shared" si="1"/>
        <v>6696</v>
      </c>
      <c r="M53" s="5">
        <f t="shared" si="0"/>
        <v>2039</v>
      </c>
    </row>
    <row r="54" spans="1:13" x14ac:dyDescent="0.25">
      <c r="A54" s="24">
        <v>45342</v>
      </c>
      <c r="B54" s="15" t="s">
        <v>378</v>
      </c>
      <c r="C54" s="15" t="s">
        <v>379</v>
      </c>
      <c r="D54" s="15" t="s">
        <v>377</v>
      </c>
      <c r="E54" s="20">
        <v>7.47</v>
      </c>
      <c r="F54" s="4">
        <v>7.47</v>
      </c>
      <c r="G54" s="17" t="s">
        <v>13</v>
      </c>
      <c r="H54" s="16">
        <v>7.47</v>
      </c>
      <c r="I54" s="5" t="s">
        <v>90</v>
      </c>
      <c r="J54" s="5" t="e">
        <f>VLOOKUP(I54,#REF!,2,FALSE)</f>
        <v>#REF!</v>
      </c>
      <c r="K54" s="4">
        <v>2000</v>
      </c>
      <c r="L54" s="5">
        <f t="shared" si="1"/>
        <v>14940</v>
      </c>
      <c r="M54" s="5">
        <f t="shared" si="0"/>
        <v>2039</v>
      </c>
    </row>
    <row r="55" spans="1:13" x14ac:dyDescent="0.25">
      <c r="A55" s="24">
        <v>45342</v>
      </c>
      <c r="B55" s="15" t="s">
        <v>380</v>
      </c>
      <c r="C55" s="15" t="s">
        <v>381</v>
      </c>
      <c r="D55" s="15" t="s">
        <v>382</v>
      </c>
      <c r="E55" s="20">
        <v>7.44</v>
      </c>
      <c r="F55" s="4">
        <v>7.44</v>
      </c>
      <c r="G55" s="17" t="s">
        <v>13</v>
      </c>
      <c r="H55" s="16">
        <v>7.44</v>
      </c>
      <c r="I55" s="5" t="s">
        <v>189</v>
      </c>
      <c r="J55" s="5" t="e">
        <f>VLOOKUP(I55,#REF!,2,FALSE)</f>
        <v>#REF!</v>
      </c>
      <c r="K55" s="4">
        <v>1500</v>
      </c>
      <c r="L55" s="5">
        <f t="shared" si="1"/>
        <v>11160</v>
      </c>
      <c r="M55" s="5">
        <f t="shared" si="0"/>
        <v>2040</v>
      </c>
    </row>
    <row r="56" spans="1:13" x14ac:dyDescent="0.25">
      <c r="A56" s="24">
        <v>45342</v>
      </c>
      <c r="B56" s="15" t="s">
        <v>383</v>
      </c>
      <c r="C56" s="15" t="s">
        <v>384</v>
      </c>
      <c r="D56" s="15" t="s">
        <v>382</v>
      </c>
      <c r="E56" s="20">
        <v>7.45</v>
      </c>
      <c r="F56" s="4">
        <v>7.4484000000000004</v>
      </c>
      <c r="G56" s="17" t="s">
        <v>13</v>
      </c>
      <c r="H56" s="16">
        <v>7.45</v>
      </c>
      <c r="I56" s="5" t="s">
        <v>87</v>
      </c>
      <c r="J56" s="5" t="e">
        <f>VLOOKUP(I56,#REF!,2,FALSE)</f>
        <v>#REF!</v>
      </c>
      <c r="K56" s="4">
        <v>1000</v>
      </c>
      <c r="L56" s="5">
        <f t="shared" si="1"/>
        <v>7450</v>
      </c>
      <c r="M56" s="5">
        <f t="shared" si="0"/>
        <v>2040</v>
      </c>
    </row>
    <row r="57" spans="1:13" x14ac:dyDescent="0.25">
      <c r="A57" s="24">
        <v>45342</v>
      </c>
      <c r="B57" s="15" t="s">
        <v>385</v>
      </c>
      <c r="C57" s="15" t="s">
        <v>386</v>
      </c>
      <c r="D57" s="15" t="s">
        <v>387</v>
      </c>
      <c r="E57" s="20">
        <v>7.45</v>
      </c>
      <c r="F57" s="4">
        <v>7.4486999999999997</v>
      </c>
      <c r="G57" s="17" t="s">
        <v>13</v>
      </c>
      <c r="H57" s="16">
        <v>7.45</v>
      </c>
      <c r="I57" s="5" t="s">
        <v>189</v>
      </c>
      <c r="J57" s="5" t="e">
        <f>VLOOKUP(I57,#REF!,2,FALSE)</f>
        <v>#REF!</v>
      </c>
      <c r="K57" s="4">
        <v>1500</v>
      </c>
      <c r="L57" s="5">
        <f t="shared" si="1"/>
        <v>11175</v>
      </c>
      <c r="M57" s="5">
        <f t="shared" si="0"/>
        <v>2044</v>
      </c>
    </row>
    <row r="58" spans="1:13" x14ac:dyDescent="0.25">
      <c r="A58" s="24">
        <v>45342</v>
      </c>
      <c r="B58" s="15" t="s">
        <v>388</v>
      </c>
      <c r="C58" s="15" t="s">
        <v>389</v>
      </c>
      <c r="D58" s="15" t="s">
        <v>390</v>
      </c>
      <c r="E58" s="20">
        <v>7.45</v>
      </c>
      <c r="F58" s="4">
        <v>7.4486999999999997</v>
      </c>
      <c r="G58" s="17" t="s">
        <v>13</v>
      </c>
      <c r="H58" s="16">
        <v>7.45</v>
      </c>
      <c r="I58" s="5" t="s">
        <v>189</v>
      </c>
      <c r="J58" s="5" t="e">
        <f>VLOOKUP(I58,#REF!,2,FALSE)</f>
        <v>#REF!</v>
      </c>
      <c r="K58" s="4">
        <v>2000</v>
      </c>
      <c r="L58" s="5">
        <f t="shared" si="1"/>
        <v>14900</v>
      </c>
      <c r="M58" s="5">
        <f t="shared" si="0"/>
        <v>2045</v>
      </c>
    </row>
    <row r="59" spans="1:13" x14ac:dyDescent="0.25">
      <c r="A59" s="24">
        <v>45342</v>
      </c>
      <c r="B59" s="15" t="s">
        <v>391</v>
      </c>
      <c r="C59" s="15" t="s">
        <v>392</v>
      </c>
      <c r="D59" s="15" t="s">
        <v>393</v>
      </c>
      <c r="E59" s="20">
        <v>7.45</v>
      </c>
      <c r="F59" s="4">
        <v>7.45</v>
      </c>
      <c r="G59" s="17" t="s">
        <v>13</v>
      </c>
      <c r="H59" s="16">
        <v>7.45</v>
      </c>
      <c r="I59" s="5" t="s">
        <v>97</v>
      </c>
      <c r="J59" s="5" t="e">
        <f>VLOOKUP(I59,#REF!,2,FALSE)</f>
        <v>#REF!</v>
      </c>
      <c r="K59" s="4">
        <v>1000</v>
      </c>
      <c r="L59" s="5">
        <f t="shared" si="1"/>
        <v>7450</v>
      </c>
      <c r="M59" s="5">
        <f t="shared" si="0"/>
        <v>2054</v>
      </c>
    </row>
    <row r="60" spans="1:13" x14ac:dyDescent="0.25">
      <c r="A60" s="15" t="s">
        <v>394</v>
      </c>
      <c r="B60" s="15" t="s">
        <v>395</v>
      </c>
      <c r="C60" s="15" t="s">
        <v>396</v>
      </c>
      <c r="D60" s="15" t="s">
        <v>397</v>
      </c>
      <c r="E60" s="20">
        <v>7.45</v>
      </c>
      <c r="F60" s="4">
        <v>7.4451000000000001</v>
      </c>
      <c r="G60" s="17" t="s">
        <v>13</v>
      </c>
      <c r="H60" s="16">
        <v>7.45</v>
      </c>
      <c r="I60" s="5" t="s">
        <v>148</v>
      </c>
      <c r="J60" s="5" t="e">
        <f>VLOOKUP(I60,#REF!,2,FALSE)</f>
        <v>#REF!</v>
      </c>
      <c r="K60" s="4">
        <v>1000</v>
      </c>
      <c r="L60" s="5">
        <f t="shared" si="1"/>
        <v>7450</v>
      </c>
      <c r="M60" s="5">
        <f t="shared" si="0"/>
        <v>2033</v>
      </c>
    </row>
    <row r="61" spans="1:13" x14ac:dyDescent="0.25">
      <c r="A61" s="15" t="s">
        <v>394</v>
      </c>
      <c r="B61" s="15" t="s">
        <v>398</v>
      </c>
      <c r="C61" s="15" t="s">
        <v>399</v>
      </c>
      <c r="D61" s="15" t="s">
        <v>397</v>
      </c>
      <c r="E61" s="20">
        <v>7.46</v>
      </c>
      <c r="F61" s="4">
        <v>7.4583000000000004</v>
      </c>
      <c r="G61" s="17" t="s">
        <v>13</v>
      </c>
      <c r="H61" s="16">
        <v>7.46</v>
      </c>
      <c r="I61" s="5" t="s">
        <v>89</v>
      </c>
      <c r="J61" s="5" t="e">
        <f>VLOOKUP(I61,#REF!,2,FALSE)</f>
        <v>#REF!</v>
      </c>
      <c r="K61" s="4">
        <v>1399</v>
      </c>
      <c r="L61" s="5">
        <f t="shared" si="1"/>
        <v>10436.539999999999</v>
      </c>
      <c r="M61" s="5">
        <f t="shared" si="0"/>
        <v>2033</v>
      </c>
    </row>
    <row r="62" spans="1:13" x14ac:dyDescent="0.25">
      <c r="A62" s="15" t="s">
        <v>394</v>
      </c>
      <c r="B62" s="15" t="s">
        <v>400</v>
      </c>
      <c r="C62" s="15" t="s">
        <v>401</v>
      </c>
      <c r="D62" s="15" t="s">
        <v>402</v>
      </c>
      <c r="E62" s="20">
        <v>7.42</v>
      </c>
      <c r="F62" s="4">
        <v>7.4184000000000001</v>
      </c>
      <c r="G62" s="17" t="s">
        <v>13</v>
      </c>
      <c r="H62" s="16">
        <v>7.42</v>
      </c>
      <c r="I62" s="5" t="s">
        <v>92</v>
      </c>
      <c r="J62" s="5" t="e">
        <f>VLOOKUP(I62,#REF!,2,FALSE)</f>
        <v>#REF!</v>
      </c>
      <c r="K62" s="4">
        <v>2000</v>
      </c>
      <c r="L62" s="5">
        <f t="shared" si="1"/>
        <v>14840</v>
      </c>
      <c r="M62" s="5">
        <f t="shared" si="0"/>
        <v>2034</v>
      </c>
    </row>
    <row r="63" spans="1:13" x14ac:dyDescent="0.25">
      <c r="A63" s="15" t="s">
        <v>394</v>
      </c>
      <c r="B63" s="15" t="s">
        <v>403</v>
      </c>
      <c r="C63" s="15" t="s">
        <v>404</v>
      </c>
      <c r="D63" s="15" t="s">
        <v>402</v>
      </c>
      <c r="E63" s="20">
        <v>7.44</v>
      </c>
      <c r="F63" s="4">
        <v>7.4278000000000004</v>
      </c>
      <c r="G63" s="17" t="s">
        <v>13</v>
      </c>
      <c r="H63" s="16">
        <v>7.44</v>
      </c>
      <c r="I63" s="5" t="s">
        <v>87</v>
      </c>
      <c r="J63" s="5" t="e">
        <f>VLOOKUP(I63,#REF!,2,FALSE)</f>
        <v>#REF!</v>
      </c>
      <c r="K63" s="4">
        <v>3000</v>
      </c>
      <c r="L63" s="5">
        <f t="shared" si="1"/>
        <v>22320</v>
      </c>
      <c r="M63" s="5">
        <f t="shared" si="0"/>
        <v>2034</v>
      </c>
    </row>
    <row r="64" spans="1:13" x14ac:dyDescent="0.25">
      <c r="A64" s="15" t="s">
        <v>394</v>
      </c>
      <c r="B64" s="15" t="s">
        <v>405</v>
      </c>
      <c r="C64" s="15" t="s">
        <v>406</v>
      </c>
      <c r="D64" s="15" t="s">
        <v>402</v>
      </c>
      <c r="E64" s="20">
        <v>7.44</v>
      </c>
      <c r="F64" s="4">
        <v>7.4397000000000002</v>
      </c>
      <c r="G64" s="17" t="s">
        <v>13</v>
      </c>
      <c r="H64" s="16">
        <v>7.44</v>
      </c>
      <c r="I64" s="5" t="s">
        <v>88</v>
      </c>
      <c r="J64" s="5" t="e">
        <f>VLOOKUP(I64,#REF!,2,FALSE)</f>
        <v>#REF!</v>
      </c>
      <c r="K64" s="4">
        <v>1000</v>
      </c>
      <c r="L64" s="5">
        <f t="shared" si="1"/>
        <v>7440</v>
      </c>
      <c r="M64" s="5">
        <f t="shared" si="0"/>
        <v>2034</v>
      </c>
    </row>
    <row r="65" spans="1:13" x14ac:dyDescent="0.25">
      <c r="A65" s="15" t="s">
        <v>394</v>
      </c>
      <c r="B65" s="15" t="s">
        <v>407</v>
      </c>
      <c r="C65" s="15" t="s">
        <v>408</v>
      </c>
      <c r="D65" s="15" t="s">
        <v>402</v>
      </c>
      <c r="E65" s="20">
        <v>7.46</v>
      </c>
      <c r="F65" s="4">
        <v>7.4535999999999998</v>
      </c>
      <c r="G65" s="17" t="s">
        <v>13</v>
      </c>
      <c r="H65" s="16">
        <v>7.46</v>
      </c>
      <c r="I65" s="5" t="s">
        <v>444</v>
      </c>
      <c r="J65" s="5" t="e">
        <f>VLOOKUP(I65,#REF!,2,FALSE)</f>
        <v>#REF!</v>
      </c>
      <c r="K65" s="4">
        <v>1000</v>
      </c>
      <c r="L65" s="5">
        <f t="shared" si="1"/>
        <v>7460</v>
      </c>
      <c r="M65" s="5">
        <f t="shared" ref="M65:M78" si="2">YEAR(D65)</f>
        <v>2034</v>
      </c>
    </row>
    <row r="66" spans="1:13" x14ac:dyDescent="0.25">
      <c r="A66" s="15" t="s">
        <v>394</v>
      </c>
      <c r="B66" s="15" t="s">
        <v>409</v>
      </c>
      <c r="C66" s="15" t="s">
        <v>410</v>
      </c>
      <c r="D66" s="15" t="s">
        <v>402</v>
      </c>
      <c r="E66" s="20">
        <v>7.46</v>
      </c>
      <c r="F66" s="4">
        <v>7.4459</v>
      </c>
      <c r="G66" s="17" t="s">
        <v>13</v>
      </c>
      <c r="H66" s="16">
        <v>7.46</v>
      </c>
      <c r="I66" s="5" t="s">
        <v>442</v>
      </c>
      <c r="J66" s="5" t="e">
        <f>VLOOKUP(I66,#REF!,2,FALSE)</f>
        <v>#REF!</v>
      </c>
      <c r="K66" s="4">
        <v>2450</v>
      </c>
      <c r="L66" s="5">
        <f t="shared" si="1"/>
        <v>18277</v>
      </c>
      <c r="M66" s="5">
        <f t="shared" si="2"/>
        <v>2034</v>
      </c>
    </row>
    <row r="67" spans="1:13" ht="15.75" thickBot="1" x14ac:dyDescent="0.3">
      <c r="A67" s="15" t="s">
        <v>394</v>
      </c>
      <c r="B67" s="15" t="s">
        <v>411</v>
      </c>
      <c r="C67" s="15" t="s">
        <v>412</v>
      </c>
      <c r="D67" s="15" t="s">
        <v>413</v>
      </c>
      <c r="E67" s="20">
        <v>7.43</v>
      </c>
      <c r="F67" s="4">
        <v>7.4226999999999999</v>
      </c>
      <c r="G67" s="17" t="s">
        <v>13</v>
      </c>
      <c r="H67" s="16">
        <v>7.43</v>
      </c>
      <c r="I67" s="5" t="s">
        <v>93</v>
      </c>
      <c r="J67" s="5" t="e">
        <f>VLOOKUP(I67,#REF!,2,FALSE)</f>
        <v>#REF!</v>
      </c>
      <c r="K67" s="4">
        <v>1500</v>
      </c>
      <c r="L67" s="5">
        <f t="shared" si="1"/>
        <v>11145</v>
      </c>
      <c r="M67" s="5">
        <f t="shared" si="2"/>
        <v>2035</v>
      </c>
    </row>
    <row r="68" spans="1:13" ht="15.75" thickBot="1" x14ac:dyDescent="0.3">
      <c r="A68" s="15" t="s">
        <v>394</v>
      </c>
      <c r="B68" s="15" t="s">
        <v>414</v>
      </c>
      <c r="C68" s="15" t="s">
        <v>415</v>
      </c>
      <c r="D68" s="15" t="s">
        <v>416</v>
      </c>
      <c r="E68" s="20">
        <v>7.43</v>
      </c>
      <c r="F68" s="4">
        <v>7.4215999999999998</v>
      </c>
      <c r="G68" s="17" t="s">
        <v>13</v>
      </c>
      <c r="H68" s="16">
        <v>7.43</v>
      </c>
      <c r="I68" s="5" t="s">
        <v>93</v>
      </c>
      <c r="J68" s="5" t="e">
        <f>VLOOKUP(I68,#REF!,2,FALSE)</f>
        <v>#REF!</v>
      </c>
      <c r="K68" s="23">
        <v>1500</v>
      </c>
      <c r="L68" s="5">
        <f t="shared" ref="L68:L78" si="3">H68*K68</f>
        <v>11145</v>
      </c>
      <c r="M68" s="5">
        <f t="shared" si="2"/>
        <v>2036</v>
      </c>
    </row>
    <row r="69" spans="1:13" x14ac:dyDescent="0.25">
      <c r="A69" s="15" t="s">
        <v>394</v>
      </c>
      <c r="B69" s="15" t="s">
        <v>417</v>
      </c>
      <c r="C69" s="15" t="s">
        <v>418</v>
      </c>
      <c r="D69" s="15" t="s">
        <v>416</v>
      </c>
      <c r="E69" s="20">
        <v>7.44</v>
      </c>
      <c r="F69" s="4">
        <v>7.4387999999999996</v>
      </c>
      <c r="G69" s="17" t="s">
        <v>13</v>
      </c>
      <c r="H69" s="16">
        <v>7.44</v>
      </c>
      <c r="I69" s="5" t="s">
        <v>95</v>
      </c>
      <c r="J69" s="5" t="e">
        <f>VLOOKUP(I69,#REF!,2,FALSE)</f>
        <v>#REF!</v>
      </c>
      <c r="K69" s="4">
        <v>1000</v>
      </c>
      <c r="L69" s="5">
        <f t="shared" si="3"/>
        <v>7440</v>
      </c>
      <c r="M69" s="5">
        <f t="shared" si="2"/>
        <v>2036</v>
      </c>
    </row>
    <row r="70" spans="1:13" x14ac:dyDescent="0.25">
      <c r="A70" s="15" t="s">
        <v>394</v>
      </c>
      <c r="B70" s="15" t="s">
        <v>419</v>
      </c>
      <c r="C70" s="15" t="s">
        <v>420</v>
      </c>
      <c r="D70" s="15" t="s">
        <v>421</v>
      </c>
      <c r="E70" s="20">
        <v>7.42</v>
      </c>
      <c r="F70" s="4">
        <v>7.4170999999999996</v>
      </c>
      <c r="G70" s="17" t="s">
        <v>13</v>
      </c>
      <c r="H70" s="16">
        <v>7.42</v>
      </c>
      <c r="I70" s="5" t="s">
        <v>87</v>
      </c>
      <c r="J70" s="5" t="e">
        <f>VLOOKUP(I70,#REF!,2,FALSE)</f>
        <v>#REF!</v>
      </c>
      <c r="K70" s="4">
        <v>2000</v>
      </c>
      <c r="L70" s="5">
        <f t="shared" si="3"/>
        <v>14840</v>
      </c>
      <c r="M70" s="5">
        <f t="shared" si="2"/>
        <v>2039</v>
      </c>
    </row>
    <row r="71" spans="1:13" x14ac:dyDescent="0.25">
      <c r="A71" s="15" t="s">
        <v>394</v>
      </c>
      <c r="B71" s="15" t="s">
        <v>422</v>
      </c>
      <c r="C71" s="15" t="s">
        <v>423</v>
      </c>
      <c r="D71" s="15" t="s">
        <v>421</v>
      </c>
      <c r="E71" s="20">
        <v>7.42</v>
      </c>
      <c r="F71" s="4">
        <v>7.4194000000000004</v>
      </c>
      <c r="G71" s="17" t="s">
        <v>13</v>
      </c>
      <c r="H71" s="16">
        <v>7.42</v>
      </c>
      <c r="I71" s="5" t="s">
        <v>88</v>
      </c>
      <c r="J71" s="5" t="e">
        <f>VLOOKUP(I71,#REF!,2,FALSE)</f>
        <v>#REF!</v>
      </c>
      <c r="K71" s="4">
        <v>1000</v>
      </c>
      <c r="L71" s="5">
        <f t="shared" si="3"/>
        <v>7420</v>
      </c>
      <c r="M71" s="5">
        <f t="shared" si="2"/>
        <v>2039</v>
      </c>
    </row>
    <row r="72" spans="1:13" x14ac:dyDescent="0.25">
      <c r="A72" s="15" t="s">
        <v>394</v>
      </c>
      <c r="B72" s="15" t="s">
        <v>424</v>
      </c>
      <c r="C72" s="15" t="s">
        <v>425</v>
      </c>
      <c r="D72" s="15" t="s">
        <v>421</v>
      </c>
      <c r="E72" s="20">
        <v>7.43</v>
      </c>
      <c r="F72" s="4">
        <v>7.4297000000000004</v>
      </c>
      <c r="G72" s="17" t="s">
        <v>13</v>
      </c>
      <c r="H72" s="16">
        <v>7.43</v>
      </c>
      <c r="I72" s="5" t="s">
        <v>90</v>
      </c>
      <c r="J72" s="5" t="e">
        <f>VLOOKUP(I72,#REF!,2,FALSE)</f>
        <v>#REF!</v>
      </c>
      <c r="K72" s="4">
        <v>2000</v>
      </c>
      <c r="L72" s="5">
        <f t="shared" si="3"/>
        <v>14860</v>
      </c>
      <c r="M72" s="5">
        <f t="shared" si="2"/>
        <v>2039</v>
      </c>
    </row>
    <row r="73" spans="1:13" x14ac:dyDescent="0.25">
      <c r="A73" s="15" t="s">
        <v>394</v>
      </c>
      <c r="B73" s="15" t="s">
        <v>426</v>
      </c>
      <c r="C73" s="15" t="s">
        <v>427</v>
      </c>
      <c r="D73" s="15" t="s">
        <v>428</v>
      </c>
      <c r="E73" s="20">
        <v>7.44</v>
      </c>
      <c r="F73" s="4">
        <v>7.44</v>
      </c>
      <c r="G73" s="17" t="s">
        <v>13</v>
      </c>
      <c r="H73" s="16">
        <v>7.44</v>
      </c>
      <c r="I73" s="5" t="s">
        <v>187</v>
      </c>
      <c r="J73" s="5" t="e">
        <f>VLOOKUP(I73,#REF!,2,FALSE)</f>
        <v>#REF!</v>
      </c>
      <c r="K73" s="4">
        <v>3000</v>
      </c>
      <c r="L73" s="5">
        <f t="shared" si="3"/>
        <v>22320</v>
      </c>
      <c r="M73" s="5">
        <f t="shared" si="2"/>
        <v>2041</v>
      </c>
    </row>
    <row r="74" spans="1:13" x14ac:dyDescent="0.25">
      <c r="A74" s="15" t="s">
        <v>394</v>
      </c>
      <c r="B74" s="15" t="s">
        <v>429</v>
      </c>
      <c r="C74" s="15" t="s">
        <v>430</v>
      </c>
      <c r="D74" s="15" t="s">
        <v>431</v>
      </c>
      <c r="E74" s="20">
        <v>7.42</v>
      </c>
      <c r="F74" s="4">
        <v>7.42</v>
      </c>
      <c r="G74" s="17" t="s">
        <v>13</v>
      </c>
      <c r="H74" s="16">
        <v>7.42</v>
      </c>
      <c r="I74" s="5" t="s">
        <v>189</v>
      </c>
      <c r="J74" s="5" t="e">
        <f>VLOOKUP(I74,#REF!,2,FALSE)</f>
        <v>#REF!</v>
      </c>
      <c r="K74" s="4">
        <v>2000</v>
      </c>
      <c r="L74" s="5">
        <f t="shared" si="3"/>
        <v>14840</v>
      </c>
      <c r="M74" s="5">
        <f t="shared" si="2"/>
        <v>2044</v>
      </c>
    </row>
    <row r="75" spans="1:13" x14ac:dyDescent="0.25">
      <c r="A75" s="15" t="s">
        <v>394</v>
      </c>
      <c r="B75" s="15" t="s">
        <v>432</v>
      </c>
      <c r="C75" s="15" t="s">
        <v>433</v>
      </c>
      <c r="D75" s="15" t="s">
        <v>431</v>
      </c>
      <c r="E75" s="20">
        <v>7.43</v>
      </c>
      <c r="F75" s="4">
        <v>7.4397000000000002</v>
      </c>
      <c r="G75" s="17" t="s">
        <v>13</v>
      </c>
      <c r="H75" s="16">
        <v>7.43</v>
      </c>
      <c r="I75" s="5" t="s">
        <v>88</v>
      </c>
      <c r="J75" s="5" t="e">
        <f>VLOOKUP(I75,#REF!,2,FALSE)</f>
        <v>#REF!</v>
      </c>
      <c r="K75" s="4">
        <v>1000</v>
      </c>
      <c r="L75" s="5">
        <f t="shared" si="3"/>
        <v>7430</v>
      </c>
      <c r="M75" s="5">
        <f t="shared" si="2"/>
        <v>2044</v>
      </c>
    </row>
    <row r="76" spans="1:13" x14ac:dyDescent="0.25">
      <c r="A76" s="15" t="s">
        <v>394</v>
      </c>
      <c r="B76" s="15" t="s">
        <v>434</v>
      </c>
      <c r="C76" s="15" t="s">
        <v>435</v>
      </c>
      <c r="D76" s="15" t="s">
        <v>431</v>
      </c>
      <c r="E76" s="20">
        <v>7.44</v>
      </c>
      <c r="F76" s="4">
        <v>7.4398</v>
      </c>
      <c r="G76" s="17" t="s">
        <v>13</v>
      </c>
      <c r="H76" s="16">
        <v>7.44</v>
      </c>
      <c r="I76" s="5" t="s">
        <v>187</v>
      </c>
      <c r="J76" s="5" t="e">
        <f>VLOOKUP(I76,#REF!,2,FALSE)</f>
        <v>#REF!</v>
      </c>
      <c r="K76" s="4">
        <v>3000</v>
      </c>
      <c r="L76" s="5">
        <f t="shared" si="3"/>
        <v>22320</v>
      </c>
      <c r="M76" s="5">
        <f t="shared" si="2"/>
        <v>2044</v>
      </c>
    </row>
    <row r="77" spans="1:13" x14ac:dyDescent="0.25">
      <c r="A77" s="15" t="s">
        <v>394</v>
      </c>
      <c r="B77" s="15" t="s">
        <v>436</v>
      </c>
      <c r="C77" s="15" t="s">
        <v>437</v>
      </c>
      <c r="D77" s="15" t="s">
        <v>438</v>
      </c>
      <c r="E77" s="20">
        <v>7.42</v>
      </c>
      <c r="F77" s="4">
        <v>7.42</v>
      </c>
      <c r="G77" s="17" t="s">
        <v>13</v>
      </c>
      <c r="H77" s="16">
        <v>7.42</v>
      </c>
      <c r="I77" s="5" t="s">
        <v>189</v>
      </c>
      <c r="J77" s="5" t="e">
        <f>VLOOKUP(I77,#REF!,2,FALSE)</f>
        <v>#REF!</v>
      </c>
      <c r="K77" s="4">
        <v>2000</v>
      </c>
      <c r="L77" s="5">
        <f t="shared" si="3"/>
        <v>14840</v>
      </c>
      <c r="M77" s="5">
        <f t="shared" si="2"/>
        <v>2045</v>
      </c>
    </row>
    <row r="78" spans="1:13" x14ac:dyDescent="0.25">
      <c r="A78" s="15" t="s">
        <v>394</v>
      </c>
      <c r="B78" s="15" t="s">
        <v>439</v>
      </c>
      <c r="C78" s="15" t="s">
        <v>440</v>
      </c>
      <c r="D78" s="15" t="s">
        <v>441</v>
      </c>
      <c r="E78" s="20">
        <v>7.42</v>
      </c>
      <c r="F78" s="4">
        <v>7.4196999999999997</v>
      </c>
      <c r="G78" s="17" t="s">
        <v>13</v>
      </c>
      <c r="H78" s="16">
        <v>7.42</v>
      </c>
      <c r="I78" s="5" t="s">
        <v>189</v>
      </c>
      <c r="J78" s="5" t="e">
        <f>VLOOKUP(I78,#REF!,2,FALSE)</f>
        <v>#REF!</v>
      </c>
      <c r="K78" s="4">
        <v>1000</v>
      </c>
      <c r="L78" s="5">
        <f t="shared" si="3"/>
        <v>7420</v>
      </c>
      <c r="M78" s="5">
        <f t="shared" si="2"/>
        <v>2046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A587-921E-4D55-9FC0-B01811BCA56A}">
  <dimension ref="A3:J26"/>
  <sheetViews>
    <sheetView workbookViewId="0">
      <selection sqref="A1:XFD1048576"/>
    </sheetView>
  </sheetViews>
  <sheetFormatPr defaultRowHeight="15" x14ac:dyDescent="0.25"/>
  <cols>
    <col min="1" max="1" width="18.85546875" bestFit="1" customWidth="1"/>
    <col min="2" max="2" width="18.5703125" bestFit="1" customWidth="1"/>
    <col min="3" max="3" width="18.7109375" customWidth="1"/>
    <col min="4" max="4" width="18.5703125" bestFit="1" customWidth="1"/>
    <col min="5" max="5" width="18.7109375" customWidth="1"/>
    <col min="6" max="6" width="18.5703125" bestFit="1" customWidth="1"/>
    <col min="7" max="7" width="18.42578125" customWidth="1"/>
    <col min="8" max="8" width="18.5703125" bestFit="1" customWidth="1"/>
    <col min="9" max="9" width="20.140625" customWidth="1"/>
    <col min="10" max="10" width="22" customWidth="1"/>
    <col min="11" max="22" width="5" bestFit="1" customWidth="1"/>
    <col min="23" max="23" width="9" bestFit="1" customWidth="1"/>
    <col min="24" max="45" width="6" bestFit="1" customWidth="1"/>
    <col min="46" max="46" width="7.28515625" bestFit="1" customWidth="1"/>
    <col min="47" max="47" width="11.28515625" bestFit="1" customWidth="1"/>
  </cols>
  <sheetData>
    <row r="3" spans="1:10" ht="20.25" x14ac:dyDescent="0.3">
      <c r="A3" s="103" t="s">
        <v>112</v>
      </c>
      <c r="B3" s="104" t="s">
        <v>115</v>
      </c>
      <c r="C3" s="104"/>
      <c r="D3" s="104"/>
      <c r="E3" s="104"/>
      <c r="F3" s="104"/>
      <c r="G3" s="104"/>
      <c r="H3" s="104"/>
      <c r="I3" s="104"/>
      <c r="J3" s="105" t="s">
        <v>111</v>
      </c>
    </row>
    <row r="4" spans="1:10" ht="15.75" customHeight="1" x14ac:dyDescent="0.25">
      <c r="A4" s="103"/>
      <c r="B4" s="107" t="s">
        <v>239</v>
      </c>
      <c r="C4" s="107"/>
      <c r="D4" s="107" t="s">
        <v>295</v>
      </c>
      <c r="E4" s="107"/>
      <c r="F4" s="107">
        <v>45342</v>
      </c>
      <c r="G4" s="107"/>
      <c r="H4" s="107" t="s">
        <v>394</v>
      </c>
      <c r="I4" s="107"/>
      <c r="J4" s="105"/>
    </row>
    <row r="5" spans="1:10" ht="47.25" x14ac:dyDescent="0.25">
      <c r="A5" s="103"/>
      <c r="B5" s="27" t="s">
        <v>5</v>
      </c>
      <c r="C5" s="26" t="s">
        <v>970</v>
      </c>
      <c r="D5" s="27" t="s">
        <v>5</v>
      </c>
      <c r="E5" s="26" t="s">
        <v>970</v>
      </c>
      <c r="F5" s="27" t="s">
        <v>5</v>
      </c>
      <c r="G5" s="26" t="s">
        <v>970</v>
      </c>
      <c r="H5" s="27" t="s">
        <v>5</v>
      </c>
      <c r="I5" s="26" t="s">
        <v>970</v>
      </c>
      <c r="J5" s="106"/>
    </row>
    <row r="6" spans="1:10" ht="15" customHeight="1" x14ac:dyDescent="0.25">
      <c r="A6" s="29" t="s">
        <v>98</v>
      </c>
      <c r="B6" s="30">
        <v>7.46875</v>
      </c>
      <c r="C6" s="31">
        <v>4000</v>
      </c>
      <c r="D6" s="30">
        <v>7.4625000000000004</v>
      </c>
      <c r="E6" s="31">
        <v>2000</v>
      </c>
      <c r="F6" s="30">
        <v>7.44</v>
      </c>
      <c r="G6" s="31">
        <v>900</v>
      </c>
      <c r="H6" s="30"/>
      <c r="I6" s="31"/>
      <c r="J6" s="31">
        <v>6900</v>
      </c>
    </row>
    <row r="7" spans="1:10" ht="15" customHeight="1" x14ac:dyDescent="0.25">
      <c r="A7" s="29" t="s">
        <v>104</v>
      </c>
      <c r="B7" s="30">
        <v>7.52</v>
      </c>
      <c r="C7" s="31">
        <v>1000</v>
      </c>
      <c r="D7" s="30">
        <v>7.45</v>
      </c>
      <c r="E7" s="31">
        <v>500</v>
      </c>
      <c r="F7" s="30" t="s">
        <v>114</v>
      </c>
      <c r="G7" s="31"/>
      <c r="H7" s="30"/>
      <c r="I7" s="31"/>
      <c r="J7" s="31">
        <v>1500</v>
      </c>
    </row>
    <row r="8" spans="1:10" x14ac:dyDescent="0.25">
      <c r="A8" s="29" t="s">
        <v>99</v>
      </c>
      <c r="B8" s="30">
        <v>7.52</v>
      </c>
      <c r="C8" s="31">
        <v>2000</v>
      </c>
      <c r="D8" s="30">
        <v>7.49</v>
      </c>
      <c r="E8" s="31">
        <v>2000</v>
      </c>
      <c r="F8" s="30">
        <v>7.47</v>
      </c>
      <c r="G8" s="31">
        <v>2000</v>
      </c>
      <c r="H8" s="30">
        <v>7.43</v>
      </c>
      <c r="I8" s="31">
        <v>2000</v>
      </c>
      <c r="J8" s="31">
        <v>8000</v>
      </c>
    </row>
    <row r="9" spans="1:10" x14ac:dyDescent="0.25">
      <c r="A9" s="29" t="s">
        <v>961</v>
      </c>
      <c r="B9" s="30">
        <v>7.51</v>
      </c>
      <c r="C9" s="31">
        <v>1000</v>
      </c>
      <c r="D9" s="30">
        <v>7.4474999999999998</v>
      </c>
      <c r="E9" s="31">
        <v>4000</v>
      </c>
      <c r="F9" s="30">
        <v>7.4649999999999999</v>
      </c>
      <c r="G9" s="31">
        <v>4000</v>
      </c>
      <c r="H9" s="30">
        <v>7.45</v>
      </c>
      <c r="I9" s="31">
        <v>1000</v>
      </c>
      <c r="J9" s="31">
        <v>10000</v>
      </c>
    </row>
    <row r="10" spans="1:10" x14ac:dyDescent="0.25">
      <c r="A10" s="29" t="s">
        <v>100</v>
      </c>
      <c r="B10" s="30">
        <v>7.335</v>
      </c>
      <c r="C10" s="31">
        <v>2000</v>
      </c>
      <c r="D10" s="30">
        <v>7.4249999999999998</v>
      </c>
      <c r="E10" s="31">
        <v>2000</v>
      </c>
      <c r="F10" s="30" t="s">
        <v>114</v>
      </c>
      <c r="G10" s="31"/>
      <c r="H10" s="30" t="s">
        <v>114</v>
      </c>
      <c r="I10" s="31"/>
      <c r="J10" s="31">
        <v>4000</v>
      </c>
    </row>
    <row r="11" spans="1:10" x14ac:dyDescent="0.25">
      <c r="A11" s="29" t="s">
        <v>105</v>
      </c>
      <c r="B11" s="30">
        <v>7.49</v>
      </c>
      <c r="C11" s="31">
        <v>1000</v>
      </c>
      <c r="D11" s="30">
        <v>7.47</v>
      </c>
      <c r="E11" s="31">
        <v>1000</v>
      </c>
      <c r="F11" s="30" t="s">
        <v>114</v>
      </c>
      <c r="G11" s="31"/>
      <c r="H11" s="30">
        <v>7.44</v>
      </c>
      <c r="I11" s="31">
        <v>1000</v>
      </c>
      <c r="J11" s="31">
        <v>3000</v>
      </c>
    </row>
    <row r="12" spans="1:10" x14ac:dyDescent="0.25">
      <c r="A12" s="29" t="s">
        <v>106</v>
      </c>
      <c r="B12" s="30">
        <v>7.48</v>
      </c>
      <c r="C12" s="31">
        <v>630</v>
      </c>
      <c r="D12" s="30">
        <v>7.46</v>
      </c>
      <c r="E12" s="31">
        <v>1000</v>
      </c>
      <c r="F12" s="30">
        <v>7.45</v>
      </c>
      <c r="G12" s="31">
        <v>1000</v>
      </c>
      <c r="H12" s="30" t="s">
        <v>114</v>
      </c>
      <c r="I12" s="31"/>
      <c r="J12" s="31">
        <v>2630</v>
      </c>
    </row>
    <row r="13" spans="1:10" x14ac:dyDescent="0.25">
      <c r="A13" s="29" t="s">
        <v>101</v>
      </c>
      <c r="B13" s="30" t="s">
        <v>114</v>
      </c>
      <c r="C13" s="31"/>
      <c r="D13" s="30" t="s">
        <v>114</v>
      </c>
      <c r="E13" s="31"/>
      <c r="F13" s="30">
        <v>7.4740000000000002</v>
      </c>
      <c r="G13" s="31">
        <v>5000</v>
      </c>
      <c r="H13" s="30">
        <v>7.4320000000000004</v>
      </c>
      <c r="I13" s="31">
        <v>5000</v>
      </c>
      <c r="J13" s="31">
        <v>10000</v>
      </c>
    </row>
    <row r="14" spans="1:10" x14ac:dyDescent="0.25">
      <c r="A14" s="29" t="s">
        <v>965</v>
      </c>
      <c r="B14" s="30">
        <v>7.48</v>
      </c>
      <c r="C14" s="31">
        <v>3000</v>
      </c>
      <c r="D14" s="30" t="s">
        <v>114</v>
      </c>
      <c r="E14" s="31"/>
      <c r="F14" s="30">
        <v>7.4470000000000001</v>
      </c>
      <c r="G14" s="31">
        <v>5000</v>
      </c>
      <c r="H14" s="30">
        <v>7.42</v>
      </c>
      <c r="I14" s="31">
        <v>5000</v>
      </c>
      <c r="J14" s="31">
        <v>13000</v>
      </c>
    </row>
    <row r="15" spans="1:10" x14ac:dyDescent="0.25">
      <c r="A15" s="29" t="s">
        <v>108</v>
      </c>
      <c r="B15" s="30">
        <v>7.4850000000000003</v>
      </c>
      <c r="C15" s="31">
        <v>5000</v>
      </c>
      <c r="D15" s="30" t="s">
        <v>114</v>
      </c>
      <c r="E15" s="31"/>
      <c r="F15" s="30">
        <v>7.4649999999999999</v>
      </c>
      <c r="G15" s="31">
        <v>3000</v>
      </c>
      <c r="H15" s="30">
        <v>7.43</v>
      </c>
      <c r="I15" s="31">
        <v>3000</v>
      </c>
      <c r="J15" s="31">
        <v>11000</v>
      </c>
    </row>
    <row r="16" spans="1:10" x14ac:dyDescent="0.25">
      <c r="A16" s="29" t="s">
        <v>966</v>
      </c>
      <c r="B16" s="30">
        <v>7.5199999999999987</v>
      </c>
      <c r="C16" s="31">
        <v>80</v>
      </c>
      <c r="D16" s="30" t="s">
        <v>114</v>
      </c>
      <c r="E16" s="31"/>
      <c r="F16" s="30" t="s">
        <v>114</v>
      </c>
      <c r="G16" s="31"/>
      <c r="H16" s="30" t="s">
        <v>114</v>
      </c>
      <c r="I16" s="31"/>
      <c r="J16" s="31">
        <v>80</v>
      </c>
    </row>
    <row r="17" spans="1:10" x14ac:dyDescent="0.25">
      <c r="A17" s="29" t="s">
        <v>971</v>
      </c>
      <c r="B17" s="30" t="s">
        <v>114</v>
      </c>
      <c r="C17" s="31"/>
      <c r="D17" s="30" t="s">
        <v>114</v>
      </c>
      <c r="E17" s="31"/>
      <c r="F17" s="30">
        <v>7.49</v>
      </c>
      <c r="G17" s="31">
        <v>400</v>
      </c>
      <c r="H17" s="30" t="s">
        <v>114</v>
      </c>
      <c r="I17" s="31"/>
      <c r="J17" s="31">
        <v>400</v>
      </c>
    </row>
    <row r="18" spans="1:10" x14ac:dyDescent="0.25">
      <c r="A18" s="29" t="s">
        <v>109</v>
      </c>
      <c r="B18" s="30" t="s">
        <v>114</v>
      </c>
      <c r="C18" s="31"/>
      <c r="D18" s="30" t="s">
        <v>114</v>
      </c>
      <c r="E18" s="31"/>
      <c r="F18" s="30">
        <v>7.41</v>
      </c>
      <c r="G18" s="31">
        <v>200</v>
      </c>
      <c r="H18" s="30" t="s">
        <v>114</v>
      </c>
      <c r="I18" s="31"/>
      <c r="J18" s="31">
        <v>200</v>
      </c>
    </row>
    <row r="19" spans="1:10" x14ac:dyDescent="0.25">
      <c r="A19" s="29" t="s">
        <v>102</v>
      </c>
      <c r="B19" s="30" t="s">
        <v>114</v>
      </c>
      <c r="C19" s="31"/>
      <c r="D19" s="30" t="s">
        <v>114</v>
      </c>
      <c r="E19" s="31"/>
      <c r="F19" s="30" t="s">
        <v>114</v>
      </c>
      <c r="G19" s="31"/>
      <c r="H19" s="30">
        <v>7.4599999999999991</v>
      </c>
      <c r="I19" s="31">
        <v>1399</v>
      </c>
      <c r="J19" s="31">
        <v>1399</v>
      </c>
    </row>
    <row r="20" spans="1:10" x14ac:dyDescent="0.25">
      <c r="A20" s="29" t="s">
        <v>103</v>
      </c>
      <c r="B20" s="30">
        <v>7.51</v>
      </c>
      <c r="C20" s="31">
        <v>1500</v>
      </c>
      <c r="D20" s="30" t="s">
        <v>114</v>
      </c>
      <c r="E20" s="31"/>
      <c r="F20" s="30">
        <v>7.6550000000000002</v>
      </c>
      <c r="G20" s="31">
        <v>1500</v>
      </c>
      <c r="H20" s="30">
        <v>7.43</v>
      </c>
      <c r="I20" s="31">
        <v>3000</v>
      </c>
      <c r="J20" s="31">
        <v>6000</v>
      </c>
    </row>
    <row r="21" spans="1:10" x14ac:dyDescent="0.25">
      <c r="A21" s="29" t="s">
        <v>110</v>
      </c>
      <c r="B21" s="30" t="s">
        <v>114</v>
      </c>
      <c r="C21" s="31"/>
      <c r="D21" s="30" t="s">
        <v>114</v>
      </c>
      <c r="E21" s="31"/>
      <c r="F21" s="30">
        <v>7.44</v>
      </c>
      <c r="G21" s="31">
        <v>2000</v>
      </c>
      <c r="H21" s="30">
        <v>7.42</v>
      </c>
      <c r="I21" s="31">
        <v>2000</v>
      </c>
      <c r="J21" s="31">
        <v>4000</v>
      </c>
    </row>
    <row r="22" spans="1:10" x14ac:dyDescent="0.25">
      <c r="A22" s="29" t="s">
        <v>968</v>
      </c>
      <c r="B22" s="30">
        <v>7.4749999999999996</v>
      </c>
      <c r="C22" s="31">
        <v>2000</v>
      </c>
      <c r="D22" s="30">
        <v>7.44</v>
      </c>
      <c r="E22" s="31">
        <v>1000</v>
      </c>
      <c r="F22" s="30" t="s">
        <v>114</v>
      </c>
      <c r="G22" s="31"/>
      <c r="H22" s="30" t="s">
        <v>114</v>
      </c>
      <c r="I22" s="31"/>
      <c r="J22" s="31">
        <v>3000</v>
      </c>
    </row>
    <row r="23" spans="1:10" x14ac:dyDescent="0.25">
      <c r="A23" s="29" t="s">
        <v>972</v>
      </c>
      <c r="B23" s="30">
        <v>7.49</v>
      </c>
      <c r="C23" s="31">
        <v>3000</v>
      </c>
      <c r="D23" s="30" t="s">
        <v>114</v>
      </c>
      <c r="E23" s="31"/>
      <c r="F23" s="30">
        <v>7.48</v>
      </c>
      <c r="G23" s="31">
        <v>3000</v>
      </c>
      <c r="H23" s="30">
        <v>7.46</v>
      </c>
      <c r="I23" s="31">
        <v>2450</v>
      </c>
      <c r="J23" s="31">
        <v>8450</v>
      </c>
    </row>
    <row r="24" spans="1:10" x14ac:dyDescent="0.25">
      <c r="A24" s="29" t="s">
        <v>973</v>
      </c>
      <c r="B24" s="30" t="s">
        <v>114</v>
      </c>
      <c r="C24" s="31"/>
      <c r="D24" s="30" t="s">
        <v>114</v>
      </c>
      <c r="E24" s="31"/>
      <c r="F24" s="30" t="s">
        <v>114</v>
      </c>
      <c r="G24" s="31"/>
      <c r="H24" s="30">
        <v>7.46</v>
      </c>
      <c r="I24" s="31">
        <v>1000</v>
      </c>
      <c r="J24" s="31">
        <v>1000</v>
      </c>
    </row>
    <row r="25" spans="1:10" ht="15.75" thickBot="1" x14ac:dyDescent="0.3">
      <c r="A25" s="29" t="s">
        <v>969</v>
      </c>
      <c r="B25" s="30" t="s">
        <v>114</v>
      </c>
      <c r="C25" s="31"/>
      <c r="D25" s="30">
        <v>7.48</v>
      </c>
      <c r="E25" s="31">
        <v>4000</v>
      </c>
      <c r="F25" s="30" t="s">
        <v>114</v>
      </c>
      <c r="G25" s="31"/>
      <c r="H25" s="30">
        <v>7.44</v>
      </c>
      <c r="I25" s="31">
        <v>6000</v>
      </c>
      <c r="J25" s="31">
        <v>10000</v>
      </c>
    </row>
    <row r="26" spans="1:10" ht="15.75" thickBot="1" x14ac:dyDescent="0.3">
      <c r="A26" s="28" t="s">
        <v>113</v>
      </c>
      <c r="B26" s="30"/>
      <c r="C26" s="39">
        <v>26210</v>
      </c>
      <c r="D26" s="30" t="s">
        <v>977</v>
      </c>
      <c r="E26" s="39">
        <v>17500</v>
      </c>
      <c r="F26" s="30"/>
      <c r="G26" s="39">
        <v>28000</v>
      </c>
      <c r="H26" s="30"/>
      <c r="I26" s="39">
        <v>32849</v>
      </c>
      <c r="J26" s="58">
        <v>104559</v>
      </c>
    </row>
  </sheetData>
  <mergeCells count="7">
    <mergeCell ref="A3:A5"/>
    <mergeCell ref="B3:I3"/>
    <mergeCell ref="J3:J5"/>
    <mergeCell ref="B4:C4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AE87-98D8-4CA0-97D7-77347434F935}">
  <dimension ref="A1:M119"/>
  <sheetViews>
    <sheetView topLeftCell="A41" zoomScaleNormal="100" workbookViewId="0">
      <selection activeCell="A2" sqref="A2:XFD119"/>
    </sheetView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8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5" t="s">
        <v>448</v>
      </c>
      <c r="B2" s="15" t="s">
        <v>449</v>
      </c>
      <c r="C2" s="15" t="s">
        <v>450</v>
      </c>
      <c r="D2" s="15" t="s">
        <v>451</v>
      </c>
      <c r="E2" s="20">
        <v>7.4</v>
      </c>
      <c r="F2" s="4">
        <v>7.3914</v>
      </c>
      <c r="G2" s="17" t="s">
        <v>13</v>
      </c>
      <c r="H2" s="16">
        <v>7.4</v>
      </c>
      <c r="I2" s="5" t="s">
        <v>92</v>
      </c>
      <c r="J2" s="5" t="e">
        <f>VLOOKUP(I2,#REF!,2,FALSE)</f>
        <v>#REF!</v>
      </c>
      <c r="K2" s="21">
        <v>2000</v>
      </c>
      <c r="L2" s="5">
        <f>H2*K2</f>
        <v>14800</v>
      </c>
      <c r="M2" s="5">
        <f t="shared" ref="M2:M63" si="0">YEAR(D2)</f>
        <v>2034</v>
      </c>
    </row>
    <row r="3" spans="1:13" x14ac:dyDescent="0.25">
      <c r="A3" s="15" t="s">
        <v>448</v>
      </c>
      <c r="B3" s="15" t="s">
        <v>452</v>
      </c>
      <c r="C3" s="15" t="s">
        <v>453</v>
      </c>
      <c r="D3" s="15" t="s">
        <v>451</v>
      </c>
      <c r="E3" s="20">
        <v>7.42</v>
      </c>
      <c r="F3" s="4">
        <v>7.4165999999999999</v>
      </c>
      <c r="G3" s="17" t="s">
        <v>13</v>
      </c>
      <c r="H3" s="16">
        <v>7.42</v>
      </c>
      <c r="I3" s="5" t="s">
        <v>91</v>
      </c>
      <c r="J3" s="5" t="e">
        <f>VLOOKUP(I3,#REF!,2,FALSE)</f>
        <v>#REF!</v>
      </c>
      <c r="K3" s="21">
        <v>1000</v>
      </c>
      <c r="L3" s="5">
        <f t="shared" ref="L3:L66" si="1">H3*K3</f>
        <v>7420</v>
      </c>
      <c r="M3" s="5">
        <f t="shared" si="0"/>
        <v>2034</v>
      </c>
    </row>
    <row r="4" spans="1:13" x14ac:dyDescent="0.25">
      <c r="A4" s="15" t="s">
        <v>448</v>
      </c>
      <c r="B4" s="15" t="s">
        <v>454</v>
      </c>
      <c r="C4" s="15" t="s">
        <v>455</v>
      </c>
      <c r="D4" s="15" t="s">
        <v>456</v>
      </c>
      <c r="E4" s="20">
        <v>7.4</v>
      </c>
      <c r="F4" s="4">
        <v>7.3977000000000004</v>
      </c>
      <c r="G4" s="17" t="s">
        <v>13</v>
      </c>
      <c r="H4" s="16">
        <v>7.4</v>
      </c>
      <c r="I4" s="5" t="s">
        <v>93</v>
      </c>
      <c r="J4" s="5" t="e">
        <f>VLOOKUP(I4,#REF!,2,FALSE)</f>
        <v>#REF!</v>
      </c>
      <c r="K4" s="21">
        <v>2000</v>
      </c>
      <c r="L4" s="5">
        <f t="shared" si="1"/>
        <v>14800</v>
      </c>
      <c r="M4" s="5">
        <f t="shared" si="0"/>
        <v>2035</v>
      </c>
    </row>
    <row r="5" spans="1:13" x14ac:dyDescent="0.25">
      <c r="A5" s="15" t="s">
        <v>448</v>
      </c>
      <c r="B5" s="15" t="s">
        <v>457</v>
      </c>
      <c r="C5" s="15" t="s">
        <v>458</v>
      </c>
      <c r="D5" s="15" t="s">
        <v>456</v>
      </c>
      <c r="E5" s="20">
        <v>7.42</v>
      </c>
      <c r="F5" s="4">
        <v>7.4107000000000003</v>
      </c>
      <c r="G5" s="17" t="s">
        <v>13</v>
      </c>
      <c r="H5" s="16">
        <v>7.42</v>
      </c>
      <c r="I5" s="5" t="s">
        <v>95</v>
      </c>
      <c r="J5" s="5" t="e">
        <f>VLOOKUP(I5,#REF!,2,FALSE)</f>
        <v>#REF!</v>
      </c>
      <c r="K5" s="21">
        <v>1500</v>
      </c>
      <c r="L5" s="5">
        <f t="shared" si="1"/>
        <v>11130</v>
      </c>
      <c r="M5" s="5">
        <f t="shared" si="0"/>
        <v>2035</v>
      </c>
    </row>
    <row r="6" spans="1:13" x14ac:dyDescent="0.25">
      <c r="A6" s="15" t="s">
        <v>448</v>
      </c>
      <c r="B6" s="15" t="s">
        <v>459</v>
      </c>
      <c r="C6" s="15" t="s">
        <v>460</v>
      </c>
      <c r="D6" s="15" t="s">
        <v>456</v>
      </c>
      <c r="E6" s="20">
        <v>7.42</v>
      </c>
      <c r="F6" s="4">
        <v>7.4057000000000004</v>
      </c>
      <c r="G6" s="17" t="s">
        <v>13</v>
      </c>
      <c r="H6" s="16">
        <v>7.42</v>
      </c>
      <c r="I6" s="5" t="s">
        <v>87</v>
      </c>
      <c r="J6" s="5" t="e">
        <f>VLOOKUP(I6,#REF!,2,FALSE)</f>
        <v>#REF!</v>
      </c>
      <c r="K6" s="21">
        <v>3000</v>
      </c>
      <c r="L6" s="5">
        <f t="shared" si="1"/>
        <v>22260</v>
      </c>
      <c r="M6" s="5">
        <f t="shared" si="0"/>
        <v>2035</v>
      </c>
    </row>
    <row r="7" spans="1:13" x14ac:dyDescent="0.25">
      <c r="A7" s="15" t="s">
        <v>448</v>
      </c>
      <c r="B7" s="15" t="s">
        <v>461</v>
      </c>
      <c r="C7" s="15" t="s">
        <v>462</v>
      </c>
      <c r="D7" s="15" t="s">
        <v>463</v>
      </c>
      <c r="E7" s="20">
        <v>7.4</v>
      </c>
      <c r="F7" s="4">
        <v>7.3989000000000003</v>
      </c>
      <c r="G7" s="17" t="s">
        <v>13</v>
      </c>
      <c r="H7" s="16">
        <v>7.4</v>
      </c>
      <c r="I7" s="5" t="s">
        <v>93</v>
      </c>
      <c r="J7" s="5" t="e">
        <f>VLOOKUP(I7,#REF!,2,FALSE)</f>
        <v>#REF!</v>
      </c>
      <c r="K7" s="21">
        <v>2000</v>
      </c>
      <c r="L7" s="5">
        <f t="shared" si="1"/>
        <v>14800</v>
      </c>
      <c r="M7" s="5">
        <f t="shared" si="0"/>
        <v>2036</v>
      </c>
    </row>
    <row r="8" spans="1:13" x14ac:dyDescent="0.25">
      <c r="A8" s="15" t="s">
        <v>448</v>
      </c>
      <c r="B8" s="15" t="s">
        <v>464</v>
      </c>
      <c r="C8" s="15" t="s">
        <v>465</v>
      </c>
      <c r="D8" s="15" t="s">
        <v>463</v>
      </c>
      <c r="E8" s="20">
        <v>7.41</v>
      </c>
      <c r="F8" s="4">
        <v>7.4006999999999996</v>
      </c>
      <c r="G8" s="17" t="s">
        <v>13</v>
      </c>
      <c r="H8" s="16">
        <v>7.41</v>
      </c>
      <c r="I8" s="5" t="s">
        <v>87</v>
      </c>
      <c r="J8" s="5" t="e">
        <f>VLOOKUP(I8,#REF!,2,FALSE)</f>
        <v>#REF!</v>
      </c>
      <c r="K8" s="21">
        <v>3000</v>
      </c>
      <c r="L8" s="5">
        <f t="shared" si="1"/>
        <v>22230</v>
      </c>
      <c r="M8" s="5">
        <f t="shared" si="0"/>
        <v>2036</v>
      </c>
    </row>
    <row r="9" spans="1:13" x14ac:dyDescent="0.25">
      <c r="A9" s="15" t="s">
        <v>448</v>
      </c>
      <c r="B9" s="15" t="s">
        <v>466</v>
      </c>
      <c r="C9" s="15" t="s">
        <v>467</v>
      </c>
      <c r="D9" s="15" t="s">
        <v>468</v>
      </c>
      <c r="E9" s="20">
        <v>7.4</v>
      </c>
      <c r="F9" s="4">
        <v>7.3998999999999997</v>
      </c>
      <c r="G9" s="17" t="s">
        <v>13</v>
      </c>
      <c r="H9" s="16">
        <v>7.4</v>
      </c>
      <c r="I9" s="5" t="s">
        <v>90</v>
      </c>
      <c r="J9" s="5" t="e">
        <f>VLOOKUP(I9,#REF!,2,FALSE)</f>
        <v>#REF!</v>
      </c>
      <c r="K9" s="21">
        <v>2000</v>
      </c>
      <c r="L9" s="5">
        <f t="shared" si="1"/>
        <v>14800</v>
      </c>
      <c r="M9" s="5">
        <f t="shared" si="0"/>
        <v>2039</v>
      </c>
    </row>
    <row r="10" spans="1:13" x14ac:dyDescent="0.25">
      <c r="A10" s="15" t="s">
        <v>448</v>
      </c>
      <c r="B10" s="15" t="s">
        <v>469</v>
      </c>
      <c r="C10" s="15" t="s">
        <v>470</v>
      </c>
      <c r="D10" s="15" t="s">
        <v>468</v>
      </c>
      <c r="E10" s="20">
        <v>7.4</v>
      </c>
      <c r="F10" s="4">
        <v>7.4</v>
      </c>
      <c r="G10" s="17" t="s">
        <v>13</v>
      </c>
      <c r="H10" s="16">
        <v>7.4</v>
      </c>
      <c r="I10" s="5" t="s">
        <v>188</v>
      </c>
      <c r="J10" s="5" t="e">
        <f>VLOOKUP(I10,#REF!,2,FALSE)</f>
        <v>#REF!</v>
      </c>
      <c r="K10" s="21">
        <v>81</v>
      </c>
      <c r="L10" s="5">
        <f t="shared" si="1"/>
        <v>599.4</v>
      </c>
      <c r="M10" s="5">
        <f t="shared" si="0"/>
        <v>2039</v>
      </c>
    </row>
    <row r="11" spans="1:13" x14ac:dyDescent="0.25">
      <c r="A11" s="15" t="s">
        <v>448</v>
      </c>
      <c r="B11" s="15" t="s">
        <v>471</v>
      </c>
      <c r="C11" s="15" t="s">
        <v>472</v>
      </c>
      <c r="D11" s="15" t="s">
        <v>473</v>
      </c>
      <c r="E11" s="20">
        <v>7.4</v>
      </c>
      <c r="F11" s="4">
        <v>7.4</v>
      </c>
      <c r="G11" s="17" t="s">
        <v>13</v>
      </c>
      <c r="H11" s="16">
        <v>7.4</v>
      </c>
      <c r="I11" s="5" t="s">
        <v>88</v>
      </c>
      <c r="J11" s="5" t="e">
        <f>VLOOKUP(I11,#REF!,2,FALSE)</f>
        <v>#REF!</v>
      </c>
      <c r="K11" s="21">
        <v>1000</v>
      </c>
      <c r="L11" s="5">
        <f t="shared" si="1"/>
        <v>7400</v>
      </c>
      <c r="M11" s="5">
        <f t="shared" si="0"/>
        <v>2042</v>
      </c>
    </row>
    <row r="12" spans="1:13" x14ac:dyDescent="0.25">
      <c r="A12" s="15" t="s">
        <v>448</v>
      </c>
      <c r="B12" s="15" t="s">
        <v>474</v>
      </c>
      <c r="C12" s="15" t="s">
        <v>475</v>
      </c>
      <c r="D12" s="15" t="s">
        <v>476</v>
      </c>
      <c r="E12" s="20">
        <v>7.38</v>
      </c>
      <c r="F12" s="4">
        <v>7.3776999999999999</v>
      </c>
      <c r="G12" s="17" t="s">
        <v>13</v>
      </c>
      <c r="H12" s="16">
        <v>7.38</v>
      </c>
      <c r="I12" s="5" t="s">
        <v>150</v>
      </c>
      <c r="J12" s="5" t="e">
        <f>VLOOKUP(I12,#REF!,2,FALSE)</f>
        <v>#REF!</v>
      </c>
      <c r="K12" s="21">
        <v>1000</v>
      </c>
      <c r="L12" s="5">
        <f t="shared" si="1"/>
        <v>7380</v>
      </c>
      <c r="M12" s="5">
        <f t="shared" si="0"/>
        <v>2043</v>
      </c>
    </row>
    <row r="13" spans="1:13" x14ac:dyDescent="0.25">
      <c r="A13" s="15" t="s">
        <v>448</v>
      </c>
      <c r="B13" s="15" t="s">
        <v>477</v>
      </c>
      <c r="C13" s="15" t="s">
        <v>478</v>
      </c>
      <c r="D13" s="15" t="s">
        <v>479</v>
      </c>
      <c r="E13" s="20">
        <v>7.4</v>
      </c>
      <c r="F13" s="4">
        <v>7.4</v>
      </c>
      <c r="G13" s="17" t="s">
        <v>13</v>
      </c>
      <c r="H13" s="16">
        <v>7.4</v>
      </c>
      <c r="I13" s="5" t="s">
        <v>97</v>
      </c>
      <c r="J13" s="5" t="e">
        <f>VLOOKUP(I13,#REF!,2,FALSE)</f>
        <v>#REF!</v>
      </c>
      <c r="K13" s="21">
        <v>400</v>
      </c>
      <c r="L13" s="5">
        <f t="shared" si="1"/>
        <v>2960</v>
      </c>
      <c r="M13" s="5">
        <f t="shared" si="0"/>
        <v>2044</v>
      </c>
    </row>
    <row r="14" spans="1:13" x14ac:dyDescent="0.25">
      <c r="A14" s="15" t="s">
        <v>448</v>
      </c>
      <c r="B14" s="15" t="s">
        <v>480</v>
      </c>
      <c r="C14" s="15" t="s">
        <v>481</v>
      </c>
      <c r="D14" s="15" t="s">
        <v>479</v>
      </c>
      <c r="E14" s="20">
        <v>7.4</v>
      </c>
      <c r="F14" s="4">
        <v>7.4</v>
      </c>
      <c r="G14" s="17" t="s">
        <v>13</v>
      </c>
      <c r="H14" s="16">
        <v>7.4</v>
      </c>
      <c r="I14" s="5" t="s">
        <v>187</v>
      </c>
      <c r="J14" s="5" t="e">
        <f>VLOOKUP(I14,#REF!,2,FALSE)</f>
        <v>#REF!</v>
      </c>
      <c r="K14" s="21">
        <v>3000</v>
      </c>
      <c r="L14" s="5">
        <f t="shared" si="1"/>
        <v>22200</v>
      </c>
      <c r="M14" s="5">
        <f t="shared" si="0"/>
        <v>2044</v>
      </c>
    </row>
    <row r="15" spans="1:13" x14ac:dyDescent="0.25">
      <c r="A15" s="15" t="s">
        <v>448</v>
      </c>
      <c r="B15" s="15" t="s">
        <v>482</v>
      </c>
      <c r="C15" s="15" t="s">
        <v>483</v>
      </c>
      <c r="D15" s="15" t="s">
        <v>484</v>
      </c>
      <c r="E15" s="20">
        <v>7.38</v>
      </c>
      <c r="F15" s="4">
        <v>7.3757000000000001</v>
      </c>
      <c r="G15" s="17" t="s">
        <v>13</v>
      </c>
      <c r="H15" s="16">
        <v>7.38</v>
      </c>
      <c r="I15" s="5" t="s">
        <v>150</v>
      </c>
      <c r="J15" s="5" t="e">
        <f>VLOOKUP(I15,#REF!,2,FALSE)</f>
        <v>#REF!</v>
      </c>
      <c r="K15" s="21">
        <v>1000</v>
      </c>
      <c r="L15" s="5">
        <f t="shared" si="1"/>
        <v>7380</v>
      </c>
      <c r="M15" s="5">
        <f t="shared" si="0"/>
        <v>2049</v>
      </c>
    </row>
    <row r="16" spans="1:13" x14ac:dyDescent="0.25">
      <c r="A16" s="15" t="s">
        <v>448</v>
      </c>
      <c r="B16" s="15" t="s">
        <v>485</v>
      </c>
      <c r="C16" s="15" t="s">
        <v>486</v>
      </c>
      <c r="D16" s="15" t="s">
        <v>487</v>
      </c>
      <c r="E16" s="20">
        <v>7.38</v>
      </c>
      <c r="F16" s="4">
        <v>7.3712999999999997</v>
      </c>
      <c r="G16" s="17" t="s">
        <v>13</v>
      </c>
      <c r="H16" s="16">
        <v>7.38</v>
      </c>
      <c r="I16" s="5" t="s">
        <v>92</v>
      </c>
      <c r="J16" s="5" t="e">
        <f>VLOOKUP(I16,#REF!,2,FALSE)</f>
        <v>#REF!</v>
      </c>
      <c r="K16" s="21">
        <v>2000</v>
      </c>
      <c r="L16" s="5">
        <f t="shared" si="1"/>
        <v>14760</v>
      </c>
      <c r="M16" s="5">
        <f t="shared" si="0"/>
        <v>2054</v>
      </c>
    </row>
    <row r="17" spans="1:13" x14ac:dyDescent="0.25">
      <c r="A17" s="15" t="s">
        <v>448</v>
      </c>
      <c r="B17" s="15" t="s">
        <v>488</v>
      </c>
      <c r="C17" s="15" t="s">
        <v>489</v>
      </c>
      <c r="D17" s="15" t="s">
        <v>490</v>
      </c>
      <c r="E17" s="20">
        <v>7.74</v>
      </c>
      <c r="F17" s="4">
        <v>7.4122000000000003</v>
      </c>
      <c r="G17" s="17" t="s">
        <v>447</v>
      </c>
      <c r="H17" s="16">
        <v>7.74</v>
      </c>
      <c r="I17" s="5" t="s">
        <v>88</v>
      </c>
      <c r="J17" s="5" t="e">
        <f>VLOOKUP(I17,#REF!,2,FALSE)</f>
        <v>#REF!</v>
      </c>
      <c r="K17" s="21">
        <v>1000</v>
      </c>
      <c r="L17" s="5">
        <f t="shared" si="1"/>
        <v>7740</v>
      </c>
      <c r="M17" s="5">
        <f t="shared" si="0"/>
        <v>2033</v>
      </c>
    </row>
    <row r="18" spans="1:13" x14ac:dyDescent="0.25">
      <c r="A18" s="15" t="s">
        <v>448</v>
      </c>
      <c r="B18" s="15" t="s">
        <v>491</v>
      </c>
      <c r="C18" s="15" t="s">
        <v>492</v>
      </c>
      <c r="D18" s="18">
        <v>48043</v>
      </c>
      <c r="E18" s="20">
        <v>6.98</v>
      </c>
      <c r="F18" s="4">
        <v>7.3903999999999996</v>
      </c>
      <c r="G18" s="17" t="s">
        <v>447</v>
      </c>
      <c r="H18" s="16">
        <v>6.98</v>
      </c>
      <c r="I18" s="5" t="s">
        <v>92</v>
      </c>
      <c r="J18" s="5" t="e">
        <f>VLOOKUP(I18,#REF!,2,FALSE)</f>
        <v>#REF!</v>
      </c>
      <c r="K18" s="21">
        <v>2000</v>
      </c>
      <c r="L18" s="5">
        <f t="shared" si="1"/>
        <v>13960</v>
      </c>
      <c r="M18" s="5">
        <f t="shared" si="0"/>
        <v>2031</v>
      </c>
    </row>
    <row r="19" spans="1:13" x14ac:dyDescent="0.25">
      <c r="A19" s="15" t="s">
        <v>493</v>
      </c>
      <c r="B19" s="15" t="s">
        <v>494</v>
      </c>
      <c r="C19" s="15" t="s">
        <v>495</v>
      </c>
      <c r="D19" s="15" t="s">
        <v>496</v>
      </c>
      <c r="E19" s="20">
        <v>7.29</v>
      </c>
      <c r="F19" s="22">
        <v>7.29</v>
      </c>
      <c r="G19" s="17" t="s">
        <v>13</v>
      </c>
      <c r="H19" s="16">
        <v>7.29</v>
      </c>
      <c r="I19" s="5" t="s">
        <v>96</v>
      </c>
      <c r="J19" s="5" t="e">
        <f>VLOOKUP(I19,#REF!,2,FALSE)</f>
        <v>#REF!</v>
      </c>
      <c r="K19" s="21">
        <v>100</v>
      </c>
      <c r="L19" s="5">
        <f t="shared" si="1"/>
        <v>729</v>
      </c>
      <c r="M19" s="5">
        <f t="shared" si="0"/>
        <v>2026</v>
      </c>
    </row>
    <row r="20" spans="1:13" x14ac:dyDescent="0.25">
      <c r="A20" s="15" t="s">
        <v>493</v>
      </c>
      <c r="B20" s="15" t="s">
        <v>497</v>
      </c>
      <c r="C20" s="15" t="s">
        <v>498</v>
      </c>
      <c r="D20" s="15" t="s">
        <v>499</v>
      </c>
      <c r="E20" s="20">
        <v>7.38</v>
      </c>
      <c r="F20" s="22">
        <v>7.3705999999999996</v>
      </c>
      <c r="G20" s="17" t="s">
        <v>13</v>
      </c>
      <c r="H20" s="16">
        <v>7.38</v>
      </c>
      <c r="I20" s="5" t="s">
        <v>148</v>
      </c>
      <c r="J20" s="5" t="e">
        <f>VLOOKUP(I20,#REF!,2,FALSE)</f>
        <v>#REF!</v>
      </c>
      <c r="K20" s="21">
        <v>1000</v>
      </c>
      <c r="L20" s="5">
        <f t="shared" si="1"/>
        <v>7380</v>
      </c>
      <c r="M20" s="5">
        <f t="shared" si="0"/>
        <v>2032</v>
      </c>
    </row>
    <row r="21" spans="1:13" x14ac:dyDescent="0.25">
      <c r="A21" s="15" t="s">
        <v>493</v>
      </c>
      <c r="B21" s="15" t="s">
        <v>500</v>
      </c>
      <c r="C21" s="15" t="s">
        <v>501</v>
      </c>
      <c r="D21" s="15" t="s">
        <v>502</v>
      </c>
      <c r="E21" s="20">
        <v>7.39</v>
      </c>
      <c r="F21" s="22">
        <v>7.3834</v>
      </c>
      <c r="G21" s="17" t="s">
        <v>13</v>
      </c>
      <c r="H21" s="16">
        <v>7.39</v>
      </c>
      <c r="I21" s="5" t="s">
        <v>148</v>
      </c>
      <c r="J21" s="5" t="e">
        <f>VLOOKUP(I21,#REF!,2,FALSE)</f>
        <v>#REF!</v>
      </c>
      <c r="K21" s="21">
        <v>1000</v>
      </c>
      <c r="L21" s="5">
        <f t="shared" si="1"/>
        <v>7390</v>
      </c>
      <c r="M21" s="5">
        <f t="shared" si="0"/>
        <v>2033</v>
      </c>
    </row>
    <row r="22" spans="1:13" x14ac:dyDescent="0.25">
      <c r="A22" s="15" t="s">
        <v>493</v>
      </c>
      <c r="B22" s="15" t="s">
        <v>503</v>
      </c>
      <c r="C22" s="15" t="s">
        <v>504</v>
      </c>
      <c r="D22" s="15" t="s">
        <v>505</v>
      </c>
      <c r="E22" s="20">
        <v>7.36</v>
      </c>
      <c r="F22" s="22">
        <v>7.3582000000000001</v>
      </c>
      <c r="G22" s="17" t="s">
        <v>13</v>
      </c>
      <c r="H22" s="16">
        <v>7.36</v>
      </c>
      <c r="I22" s="5" t="s">
        <v>87</v>
      </c>
      <c r="J22" s="5" t="e">
        <f>VLOOKUP(I22,#REF!,2,FALSE)</f>
        <v>#REF!</v>
      </c>
      <c r="K22" s="21">
        <v>1000</v>
      </c>
      <c r="L22" s="5">
        <f t="shared" si="1"/>
        <v>7360</v>
      </c>
      <c r="M22" s="5">
        <f t="shared" si="0"/>
        <v>2034</v>
      </c>
    </row>
    <row r="23" spans="1:13" x14ac:dyDescent="0.25">
      <c r="A23" s="15" t="s">
        <v>493</v>
      </c>
      <c r="B23" s="15" t="s">
        <v>506</v>
      </c>
      <c r="C23" s="15" t="s">
        <v>507</v>
      </c>
      <c r="D23" s="15" t="s">
        <v>505</v>
      </c>
      <c r="E23" s="20">
        <v>7.37</v>
      </c>
      <c r="F23" s="22">
        <v>7.3693</v>
      </c>
      <c r="G23" s="17" t="s">
        <v>13</v>
      </c>
      <c r="H23" s="16">
        <v>7.37</v>
      </c>
      <c r="I23" s="5" t="s">
        <v>88</v>
      </c>
      <c r="J23" s="5" t="e">
        <f>VLOOKUP(I23,#REF!,2,FALSE)</f>
        <v>#REF!</v>
      </c>
      <c r="K23" s="21">
        <v>1000</v>
      </c>
      <c r="L23" s="5">
        <f t="shared" si="1"/>
        <v>7370</v>
      </c>
      <c r="M23" s="5">
        <f t="shared" si="0"/>
        <v>2034</v>
      </c>
    </row>
    <row r="24" spans="1:13" x14ac:dyDescent="0.25">
      <c r="A24" s="15" t="s">
        <v>493</v>
      </c>
      <c r="B24" s="15" t="s">
        <v>508</v>
      </c>
      <c r="C24" s="15" t="s">
        <v>509</v>
      </c>
      <c r="D24" s="15" t="s">
        <v>505</v>
      </c>
      <c r="E24" s="20">
        <v>7.38</v>
      </c>
      <c r="F24" s="22">
        <v>7.3777999999999997</v>
      </c>
      <c r="G24" s="17" t="s">
        <v>13</v>
      </c>
      <c r="H24" s="16">
        <v>7.38</v>
      </c>
      <c r="I24" s="5" t="s">
        <v>148</v>
      </c>
      <c r="J24" s="5" t="e">
        <f>VLOOKUP(I24,#REF!,2,FALSE)</f>
        <v>#REF!</v>
      </c>
      <c r="K24" s="21">
        <v>1000</v>
      </c>
      <c r="L24" s="5">
        <f t="shared" si="1"/>
        <v>7380</v>
      </c>
      <c r="M24" s="5">
        <f t="shared" si="0"/>
        <v>2034</v>
      </c>
    </row>
    <row r="25" spans="1:13" x14ac:dyDescent="0.25">
      <c r="A25" s="15" t="s">
        <v>493</v>
      </c>
      <c r="B25" s="15" t="s">
        <v>510</v>
      </c>
      <c r="C25" s="15" t="s">
        <v>511</v>
      </c>
      <c r="D25" s="15" t="s">
        <v>505</v>
      </c>
      <c r="E25" s="20">
        <v>7.38</v>
      </c>
      <c r="F25" s="22">
        <v>7.3773999999999997</v>
      </c>
      <c r="G25" s="17" t="s">
        <v>13</v>
      </c>
      <c r="H25" s="16">
        <v>7.38</v>
      </c>
      <c r="I25" s="5" t="s">
        <v>442</v>
      </c>
      <c r="J25" s="5" t="e">
        <f>VLOOKUP(I25,#REF!,2,FALSE)</f>
        <v>#REF!</v>
      </c>
      <c r="K25" s="21">
        <v>2000</v>
      </c>
      <c r="L25" s="5">
        <f t="shared" si="1"/>
        <v>14760</v>
      </c>
      <c r="M25" s="5">
        <f t="shared" si="0"/>
        <v>2034</v>
      </c>
    </row>
    <row r="26" spans="1:13" x14ac:dyDescent="0.25">
      <c r="A26" s="15" t="s">
        <v>493</v>
      </c>
      <c r="B26" s="15" t="s">
        <v>512</v>
      </c>
      <c r="C26" s="15" t="s">
        <v>513</v>
      </c>
      <c r="D26" s="15" t="s">
        <v>505</v>
      </c>
      <c r="E26" s="20">
        <v>7.39</v>
      </c>
      <c r="F26" s="22">
        <v>7.3844000000000003</v>
      </c>
      <c r="G26" s="17" t="s">
        <v>13</v>
      </c>
      <c r="H26" s="16">
        <v>7.39</v>
      </c>
      <c r="I26" s="5" t="s">
        <v>149</v>
      </c>
      <c r="J26" s="5" t="e">
        <f>VLOOKUP(I26,#REF!,2,FALSE)</f>
        <v>#REF!</v>
      </c>
      <c r="K26" s="21">
        <v>500</v>
      </c>
      <c r="L26" s="5">
        <f t="shared" si="1"/>
        <v>3695</v>
      </c>
      <c r="M26" s="5">
        <f t="shared" si="0"/>
        <v>2034</v>
      </c>
    </row>
    <row r="27" spans="1:13" x14ac:dyDescent="0.25">
      <c r="A27" s="15" t="s">
        <v>493</v>
      </c>
      <c r="B27" s="15" t="s">
        <v>514</v>
      </c>
      <c r="C27" s="15" t="s">
        <v>515</v>
      </c>
      <c r="D27" s="15" t="s">
        <v>505</v>
      </c>
      <c r="E27" s="20">
        <v>7.39</v>
      </c>
      <c r="F27" s="22">
        <v>7.3777999999999997</v>
      </c>
      <c r="G27" s="17" t="s">
        <v>13</v>
      </c>
      <c r="H27" s="16">
        <v>7.39</v>
      </c>
      <c r="I27" s="5" t="s">
        <v>94</v>
      </c>
      <c r="J27" s="5" t="e">
        <f>VLOOKUP(I27,#REF!,2,FALSE)</f>
        <v>#REF!</v>
      </c>
      <c r="K27" s="21">
        <v>1000</v>
      </c>
      <c r="L27" s="5">
        <f t="shared" si="1"/>
        <v>7390</v>
      </c>
      <c r="M27" s="5">
        <f t="shared" si="0"/>
        <v>2034</v>
      </c>
    </row>
    <row r="28" spans="1:13" x14ac:dyDescent="0.25">
      <c r="A28" s="15" t="s">
        <v>493</v>
      </c>
      <c r="B28" s="15" t="s">
        <v>516</v>
      </c>
      <c r="C28" s="15" t="s">
        <v>517</v>
      </c>
      <c r="D28" s="15" t="s">
        <v>505</v>
      </c>
      <c r="E28" s="20">
        <v>7.41</v>
      </c>
      <c r="F28" s="22">
        <v>7.3982000000000001</v>
      </c>
      <c r="G28" s="17" t="s">
        <v>13</v>
      </c>
      <c r="H28" s="16">
        <v>7.41</v>
      </c>
      <c r="I28" s="5" t="s">
        <v>708</v>
      </c>
      <c r="J28" s="5" t="e">
        <f>VLOOKUP(I28,#REF!,2,FALSE)</f>
        <v>#REF!</v>
      </c>
      <c r="K28" s="21">
        <v>232</v>
      </c>
      <c r="L28" s="5">
        <f t="shared" si="1"/>
        <v>1719.1200000000001</v>
      </c>
      <c r="M28" s="5">
        <f t="shared" si="0"/>
        <v>2034</v>
      </c>
    </row>
    <row r="29" spans="1:13" x14ac:dyDescent="0.25">
      <c r="A29" s="15" t="s">
        <v>493</v>
      </c>
      <c r="B29" s="15" t="s">
        <v>518</v>
      </c>
      <c r="C29" s="15" t="s">
        <v>519</v>
      </c>
      <c r="D29" s="15" t="s">
        <v>520</v>
      </c>
      <c r="E29" s="20">
        <v>7.38</v>
      </c>
      <c r="F29" s="22">
        <v>7.3674999999999997</v>
      </c>
      <c r="G29" s="17" t="s">
        <v>13</v>
      </c>
      <c r="H29" s="16">
        <v>7.38</v>
      </c>
      <c r="I29" s="5" t="s">
        <v>95</v>
      </c>
      <c r="J29" s="5" t="e">
        <f>VLOOKUP(I29,#REF!,2,FALSE)</f>
        <v>#REF!</v>
      </c>
      <c r="K29" s="21">
        <v>1000</v>
      </c>
      <c r="L29" s="5">
        <f t="shared" si="1"/>
        <v>7380</v>
      </c>
      <c r="M29" s="5">
        <f t="shared" si="0"/>
        <v>2035</v>
      </c>
    </row>
    <row r="30" spans="1:13" x14ac:dyDescent="0.25">
      <c r="A30" s="15" t="s">
        <v>493</v>
      </c>
      <c r="B30" s="15" t="s">
        <v>521</v>
      </c>
      <c r="C30" s="15" t="s">
        <v>522</v>
      </c>
      <c r="D30" s="15" t="s">
        <v>523</v>
      </c>
      <c r="E30" s="20">
        <v>7.38</v>
      </c>
      <c r="F30" s="22">
        <v>7.3780000000000001</v>
      </c>
      <c r="G30" s="17" t="s">
        <v>13</v>
      </c>
      <c r="H30" s="16">
        <v>7.38</v>
      </c>
      <c r="I30" s="5" t="s">
        <v>442</v>
      </c>
      <c r="J30" s="5" t="e">
        <f>VLOOKUP(I30,#REF!,2,FALSE)</f>
        <v>#REF!</v>
      </c>
      <c r="K30" s="21">
        <v>2000</v>
      </c>
      <c r="L30" s="5">
        <f t="shared" si="1"/>
        <v>14760</v>
      </c>
      <c r="M30" s="5">
        <f t="shared" si="0"/>
        <v>2036</v>
      </c>
    </row>
    <row r="31" spans="1:13" x14ac:dyDescent="0.25">
      <c r="A31" s="15" t="s">
        <v>493</v>
      </c>
      <c r="B31" s="15" t="s">
        <v>524</v>
      </c>
      <c r="C31" s="15" t="s">
        <v>525</v>
      </c>
      <c r="D31" s="15" t="s">
        <v>523</v>
      </c>
      <c r="E31" s="20">
        <v>7.41</v>
      </c>
      <c r="F31" s="22">
        <v>7.4001000000000001</v>
      </c>
      <c r="G31" s="17" t="s">
        <v>13</v>
      </c>
      <c r="H31" s="16">
        <v>7.41</v>
      </c>
      <c r="I31" s="5" t="s">
        <v>149</v>
      </c>
      <c r="J31" s="5" t="e">
        <f>VLOOKUP(I31,#REF!,2,FALSE)</f>
        <v>#REF!</v>
      </c>
      <c r="K31" s="21">
        <v>600</v>
      </c>
      <c r="L31" s="5">
        <f t="shared" si="1"/>
        <v>4446</v>
      </c>
      <c r="M31" s="5">
        <f t="shared" si="0"/>
        <v>2036</v>
      </c>
    </row>
    <row r="32" spans="1:13" x14ac:dyDescent="0.25">
      <c r="A32" s="15" t="s">
        <v>493</v>
      </c>
      <c r="B32" s="15" t="s">
        <v>526</v>
      </c>
      <c r="C32" s="15" t="s">
        <v>527</v>
      </c>
      <c r="D32" s="15" t="s">
        <v>528</v>
      </c>
      <c r="E32" s="20">
        <v>7.37</v>
      </c>
      <c r="F32" s="22">
        <v>7.4001000000000001</v>
      </c>
      <c r="G32" s="17" t="s">
        <v>13</v>
      </c>
      <c r="H32" s="16">
        <v>7.37</v>
      </c>
      <c r="I32" s="5" t="s">
        <v>87</v>
      </c>
      <c r="J32" s="5" t="e">
        <f>VLOOKUP(I32,#REF!,2,FALSE)</f>
        <v>#REF!</v>
      </c>
      <c r="K32" s="21">
        <v>3000</v>
      </c>
      <c r="L32" s="5">
        <f t="shared" si="1"/>
        <v>22110</v>
      </c>
      <c r="M32" s="5">
        <f t="shared" si="0"/>
        <v>2037</v>
      </c>
    </row>
    <row r="33" spans="1:13" x14ac:dyDescent="0.25">
      <c r="A33" s="15" t="s">
        <v>493</v>
      </c>
      <c r="B33" s="15" t="s">
        <v>529</v>
      </c>
      <c r="C33" s="15" t="s">
        <v>530</v>
      </c>
      <c r="D33" s="15" t="s">
        <v>531</v>
      </c>
      <c r="E33" s="20">
        <v>7.37</v>
      </c>
      <c r="F33" s="22">
        <v>7.3632999999999997</v>
      </c>
      <c r="G33" s="17" t="s">
        <v>13</v>
      </c>
      <c r="H33" s="16">
        <v>7.37</v>
      </c>
      <c r="I33" s="5" t="s">
        <v>87</v>
      </c>
      <c r="J33" s="5" t="e">
        <f>VLOOKUP(I33,#REF!,2,FALSE)</f>
        <v>#REF!</v>
      </c>
      <c r="K33" s="21">
        <v>2000</v>
      </c>
      <c r="L33" s="5">
        <f t="shared" si="1"/>
        <v>14740</v>
      </c>
      <c r="M33" s="5">
        <f t="shared" si="0"/>
        <v>2038</v>
      </c>
    </row>
    <row r="34" spans="1:13" x14ac:dyDescent="0.25">
      <c r="A34" s="15" t="s">
        <v>493</v>
      </c>
      <c r="B34" s="15" t="s">
        <v>532</v>
      </c>
      <c r="C34" s="15" t="s">
        <v>533</v>
      </c>
      <c r="D34" s="15" t="s">
        <v>531</v>
      </c>
      <c r="E34" s="20">
        <v>7.38</v>
      </c>
      <c r="F34" s="22">
        <v>7.38</v>
      </c>
      <c r="G34" s="17" t="s">
        <v>13</v>
      </c>
      <c r="H34" s="16">
        <v>7.38</v>
      </c>
      <c r="I34" s="5" t="s">
        <v>96</v>
      </c>
      <c r="J34" s="5" t="e">
        <f>VLOOKUP(I34,#REF!,2,FALSE)</f>
        <v>#REF!</v>
      </c>
      <c r="K34" s="21">
        <v>200</v>
      </c>
      <c r="L34" s="5">
        <f t="shared" si="1"/>
        <v>1476</v>
      </c>
      <c r="M34" s="5">
        <f t="shared" si="0"/>
        <v>2038</v>
      </c>
    </row>
    <row r="35" spans="1:13" x14ac:dyDescent="0.25">
      <c r="A35" s="15" t="s">
        <v>493</v>
      </c>
      <c r="B35" s="15" t="s">
        <v>534</v>
      </c>
      <c r="C35" s="15" t="s">
        <v>535</v>
      </c>
      <c r="D35" s="15" t="s">
        <v>536</v>
      </c>
      <c r="E35" s="20">
        <v>7.39</v>
      </c>
      <c r="F35" s="22">
        <v>7.3887</v>
      </c>
      <c r="G35" s="17" t="s">
        <v>13</v>
      </c>
      <c r="H35" s="16">
        <v>7.39</v>
      </c>
      <c r="I35" s="5" t="s">
        <v>90</v>
      </c>
      <c r="J35" s="5" t="e">
        <f>VLOOKUP(I35,#REF!,2,FALSE)</f>
        <v>#REF!</v>
      </c>
      <c r="K35" s="21">
        <v>1612</v>
      </c>
      <c r="L35" s="5">
        <f t="shared" si="1"/>
        <v>11912.68</v>
      </c>
      <c r="M35" s="5">
        <f t="shared" si="0"/>
        <v>2039</v>
      </c>
    </row>
    <row r="36" spans="1:13" x14ac:dyDescent="0.25">
      <c r="A36" s="15" t="s">
        <v>493</v>
      </c>
      <c r="B36" s="15" t="s">
        <v>537</v>
      </c>
      <c r="C36" s="15" t="s">
        <v>538</v>
      </c>
      <c r="D36" s="15" t="s">
        <v>539</v>
      </c>
      <c r="E36" s="20">
        <v>7.37</v>
      </c>
      <c r="F36" s="22">
        <v>7.3642000000000003</v>
      </c>
      <c r="G36" s="17" t="s">
        <v>13</v>
      </c>
      <c r="H36" s="16">
        <v>7.37</v>
      </c>
      <c r="I36" s="5" t="s">
        <v>150</v>
      </c>
      <c r="J36" s="5" t="e">
        <f>VLOOKUP(I36,#REF!,2,FALSE)</f>
        <v>#REF!</v>
      </c>
      <c r="K36" s="21">
        <v>1000</v>
      </c>
      <c r="L36" s="5">
        <f t="shared" si="1"/>
        <v>7370</v>
      </c>
      <c r="M36" s="5">
        <f t="shared" si="0"/>
        <v>2041</v>
      </c>
    </row>
    <row r="37" spans="1:13" x14ac:dyDescent="0.25">
      <c r="A37" s="15" t="s">
        <v>493</v>
      </c>
      <c r="B37" s="15" t="s">
        <v>540</v>
      </c>
      <c r="C37" s="15" t="s">
        <v>541</v>
      </c>
      <c r="D37" s="15" t="s">
        <v>542</v>
      </c>
      <c r="E37" s="20">
        <v>7.39</v>
      </c>
      <c r="F37" s="22">
        <v>7.3887</v>
      </c>
      <c r="G37" s="17" t="s">
        <v>13</v>
      </c>
      <c r="H37" s="16">
        <v>7.39</v>
      </c>
      <c r="I37" s="5" t="s">
        <v>187</v>
      </c>
      <c r="J37" s="5" t="e">
        <f>VLOOKUP(I37,#REF!,2,FALSE)</f>
        <v>#REF!</v>
      </c>
      <c r="K37" s="21">
        <v>2000</v>
      </c>
      <c r="L37" s="5">
        <f t="shared" si="1"/>
        <v>14780</v>
      </c>
      <c r="M37" s="5">
        <f t="shared" si="0"/>
        <v>2042</v>
      </c>
    </row>
    <row r="38" spans="1:13" x14ac:dyDescent="0.25">
      <c r="A38" s="15" t="s">
        <v>493</v>
      </c>
      <c r="B38" s="15" t="s">
        <v>543</v>
      </c>
      <c r="C38" s="15" t="s">
        <v>544</v>
      </c>
      <c r="D38" s="15" t="s">
        <v>545</v>
      </c>
      <c r="E38" s="20">
        <v>7.38</v>
      </c>
      <c r="F38" s="22">
        <v>7.3749000000000002</v>
      </c>
      <c r="G38" s="17" t="s">
        <v>13</v>
      </c>
      <c r="H38" s="16">
        <v>7.38</v>
      </c>
      <c r="I38" s="5" t="s">
        <v>94</v>
      </c>
      <c r="J38" s="5" t="e">
        <f>VLOOKUP(I38,#REF!,2,FALSE)</f>
        <v>#REF!</v>
      </c>
      <c r="K38" s="21">
        <v>2000</v>
      </c>
      <c r="L38" s="5">
        <f t="shared" si="1"/>
        <v>14760</v>
      </c>
      <c r="M38" s="5">
        <f t="shared" si="0"/>
        <v>2044</v>
      </c>
    </row>
    <row r="39" spans="1:13" x14ac:dyDescent="0.25">
      <c r="A39" s="15" t="s">
        <v>493</v>
      </c>
      <c r="B39" s="15" t="s">
        <v>546</v>
      </c>
      <c r="C39" s="15" t="s">
        <v>547</v>
      </c>
      <c r="D39" s="15" t="s">
        <v>545</v>
      </c>
      <c r="E39" s="20">
        <v>7.39</v>
      </c>
      <c r="F39" s="22">
        <v>7.3874000000000004</v>
      </c>
      <c r="G39" s="17" t="s">
        <v>13</v>
      </c>
      <c r="H39" s="16">
        <v>7.39</v>
      </c>
      <c r="I39" s="5" t="s">
        <v>187</v>
      </c>
      <c r="J39" s="5" t="e">
        <f>VLOOKUP(I39,#REF!,2,FALSE)</f>
        <v>#REF!</v>
      </c>
      <c r="K39" s="21">
        <v>2000</v>
      </c>
      <c r="L39" s="5">
        <f t="shared" si="1"/>
        <v>14780</v>
      </c>
      <c r="M39" s="5">
        <f t="shared" si="0"/>
        <v>2044</v>
      </c>
    </row>
    <row r="40" spans="1:13" x14ac:dyDescent="0.25">
      <c r="A40" s="15" t="s">
        <v>493</v>
      </c>
      <c r="B40" s="15" t="s">
        <v>548</v>
      </c>
      <c r="C40" s="15" t="s">
        <v>549</v>
      </c>
      <c r="D40" s="15" t="s">
        <v>550</v>
      </c>
      <c r="E40" s="20">
        <v>7.37</v>
      </c>
      <c r="F40" s="22">
        <v>7.37</v>
      </c>
      <c r="G40" s="17" t="s">
        <v>13</v>
      </c>
      <c r="H40" s="16">
        <v>7.37</v>
      </c>
      <c r="I40" s="5" t="s">
        <v>88</v>
      </c>
      <c r="J40" s="5" t="e">
        <f>VLOOKUP(I40,#REF!,2,FALSE)</f>
        <v>#REF!</v>
      </c>
      <c r="K40" s="21">
        <v>1000</v>
      </c>
      <c r="L40" s="5">
        <f t="shared" si="1"/>
        <v>7370</v>
      </c>
      <c r="M40" s="5">
        <f t="shared" si="0"/>
        <v>2045</v>
      </c>
    </row>
    <row r="41" spans="1:13" x14ac:dyDescent="0.25">
      <c r="A41" s="15" t="s">
        <v>493</v>
      </c>
      <c r="B41" s="15" t="s">
        <v>551</v>
      </c>
      <c r="C41" s="15" t="s">
        <v>552</v>
      </c>
      <c r="D41" s="15" t="s">
        <v>553</v>
      </c>
      <c r="E41" s="20">
        <v>7.36</v>
      </c>
      <c r="F41" s="22">
        <v>7.36</v>
      </c>
      <c r="G41" s="17" t="s">
        <v>13</v>
      </c>
      <c r="H41" s="16">
        <v>7.36</v>
      </c>
      <c r="I41" s="5" t="s">
        <v>97</v>
      </c>
      <c r="J41" s="5" t="e">
        <f>VLOOKUP(I41,#REF!,2,FALSE)</f>
        <v>#REF!</v>
      </c>
      <c r="K41" s="21">
        <v>200</v>
      </c>
      <c r="L41" s="5">
        <f t="shared" si="1"/>
        <v>1472</v>
      </c>
      <c r="M41" s="5">
        <f t="shared" si="0"/>
        <v>2049</v>
      </c>
    </row>
    <row r="42" spans="1:13" x14ac:dyDescent="0.25">
      <c r="A42" s="15" t="s">
        <v>493</v>
      </c>
      <c r="B42" s="15" t="s">
        <v>554</v>
      </c>
      <c r="C42" s="15" t="s">
        <v>555</v>
      </c>
      <c r="D42" s="15" t="s">
        <v>556</v>
      </c>
      <c r="E42" s="20">
        <v>7.36</v>
      </c>
      <c r="F42" s="22">
        <v>7.3577000000000004</v>
      </c>
      <c r="G42" s="17" t="s">
        <v>13</v>
      </c>
      <c r="H42" s="16">
        <v>7.36</v>
      </c>
      <c r="I42" s="5" t="s">
        <v>150</v>
      </c>
      <c r="J42" s="5" t="e">
        <f>VLOOKUP(I42,#REF!,2,FALSE)</f>
        <v>#REF!</v>
      </c>
      <c r="K42" s="21">
        <v>1000</v>
      </c>
      <c r="L42" s="5">
        <f t="shared" si="1"/>
        <v>7360</v>
      </c>
      <c r="M42" s="5">
        <f t="shared" si="0"/>
        <v>2050</v>
      </c>
    </row>
    <row r="43" spans="1:13" x14ac:dyDescent="0.25">
      <c r="A43" s="15" t="s">
        <v>493</v>
      </c>
      <c r="B43" s="15" t="s">
        <v>557</v>
      </c>
      <c r="C43" s="15" t="s">
        <v>558</v>
      </c>
      <c r="D43" s="15" t="s">
        <v>559</v>
      </c>
      <c r="E43" s="20">
        <v>7.36</v>
      </c>
      <c r="F43" s="22">
        <v>7.36</v>
      </c>
      <c r="G43" s="17" t="s">
        <v>13</v>
      </c>
      <c r="H43" s="16">
        <v>7.36</v>
      </c>
      <c r="I43" s="5" t="s">
        <v>94</v>
      </c>
      <c r="J43" s="5" t="e">
        <f>VLOOKUP(I43,#REF!,2,FALSE)</f>
        <v>#REF!</v>
      </c>
      <c r="K43" s="21">
        <v>2000</v>
      </c>
      <c r="L43" s="5">
        <f t="shared" si="1"/>
        <v>14720</v>
      </c>
      <c r="M43" s="5">
        <f t="shared" si="0"/>
        <v>2054</v>
      </c>
    </row>
    <row r="44" spans="1:13" x14ac:dyDescent="0.25">
      <c r="A44" s="15" t="s">
        <v>493</v>
      </c>
      <c r="B44" s="15" t="s">
        <v>560</v>
      </c>
      <c r="C44" s="15" t="s">
        <v>561</v>
      </c>
      <c r="D44" s="15" t="s">
        <v>559</v>
      </c>
      <c r="E44" s="20">
        <v>7.36</v>
      </c>
      <c r="F44" s="22">
        <v>7.3550000000000004</v>
      </c>
      <c r="G44" s="17" t="s">
        <v>13</v>
      </c>
      <c r="H44" s="16">
        <v>7.36</v>
      </c>
      <c r="I44" s="5" t="s">
        <v>92</v>
      </c>
      <c r="J44" s="5" t="e">
        <f>VLOOKUP(I44,#REF!,2,FALSE)</f>
        <v>#REF!</v>
      </c>
      <c r="K44" s="21">
        <v>2000</v>
      </c>
      <c r="L44" s="5">
        <f t="shared" si="1"/>
        <v>14720</v>
      </c>
      <c r="M44" s="5">
        <f t="shared" si="0"/>
        <v>2054</v>
      </c>
    </row>
    <row r="45" spans="1:13" x14ac:dyDescent="0.25">
      <c r="A45" s="15" t="s">
        <v>493</v>
      </c>
      <c r="B45" s="15" t="s">
        <v>74</v>
      </c>
      <c r="C45" s="15" t="s">
        <v>75</v>
      </c>
      <c r="D45" s="15" t="s">
        <v>69</v>
      </c>
      <c r="E45" s="20">
        <v>7.78</v>
      </c>
      <c r="F45" s="4">
        <v>7.4005999999999998</v>
      </c>
      <c r="G45" s="17" t="s">
        <v>447</v>
      </c>
      <c r="H45" s="16">
        <v>7.78</v>
      </c>
      <c r="I45" s="5" t="s">
        <v>96</v>
      </c>
      <c r="J45" s="5" t="e">
        <f>VLOOKUP(I45,#REF!,2,FALSE)</f>
        <v>#REF!</v>
      </c>
      <c r="K45" s="21">
        <v>100</v>
      </c>
      <c r="L45" s="5">
        <f t="shared" si="1"/>
        <v>778</v>
      </c>
      <c r="M45" s="5">
        <f t="shared" si="0"/>
        <v>2036</v>
      </c>
    </row>
    <row r="46" spans="1:13" x14ac:dyDescent="0.25">
      <c r="A46" s="15" t="s">
        <v>493</v>
      </c>
      <c r="B46" s="15" t="s">
        <v>562</v>
      </c>
      <c r="C46" s="15" t="s">
        <v>563</v>
      </c>
      <c r="D46" s="18">
        <v>54505</v>
      </c>
      <c r="E46" s="20">
        <v>7.74</v>
      </c>
      <c r="F46" s="4">
        <v>7.3602999999999996</v>
      </c>
      <c r="G46" s="17" t="s">
        <v>447</v>
      </c>
      <c r="H46" s="16">
        <v>7.74</v>
      </c>
      <c r="I46" s="5" t="s">
        <v>88</v>
      </c>
      <c r="J46" s="5" t="e">
        <f>VLOOKUP(I46,#REF!,2,FALSE)</f>
        <v>#REF!</v>
      </c>
      <c r="K46" s="21">
        <v>1000</v>
      </c>
      <c r="L46" s="5">
        <f t="shared" si="1"/>
        <v>7740</v>
      </c>
      <c r="M46" s="5">
        <f t="shared" si="0"/>
        <v>2049</v>
      </c>
    </row>
    <row r="47" spans="1:13" x14ac:dyDescent="0.25">
      <c r="A47" s="15" t="s">
        <v>493</v>
      </c>
      <c r="B47" s="15" t="s">
        <v>564</v>
      </c>
      <c r="C47" s="15" t="s">
        <v>565</v>
      </c>
      <c r="D47" s="18">
        <v>48197</v>
      </c>
      <c r="E47" s="20">
        <v>6.83</v>
      </c>
      <c r="F47" s="4">
        <v>7.3573000000000004</v>
      </c>
      <c r="G47" s="17" t="s">
        <v>447</v>
      </c>
      <c r="H47" s="16">
        <v>6.83</v>
      </c>
      <c r="I47" s="5" t="s">
        <v>92</v>
      </c>
      <c r="J47" s="5" t="e">
        <f>VLOOKUP(I47,#REF!,2,FALSE)</f>
        <v>#REF!</v>
      </c>
      <c r="K47" s="21">
        <v>2000</v>
      </c>
      <c r="L47" s="5">
        <f t="shared" si="1"/>
        <v>13660</v>
      </c>
      <c r="M47" s="5">
        <f t="shared" si="0"/>
        <v>2031</v>
      </c>
    </row>
    <row r="48" spans="1:13" x14ac:dyDescent="0.25">
      <c r="A48" s="18">
        <v>45370</v>
      </c>
      <c r="B48" s="15" t="s">
        <v>566</v>
      </c>
      <c r="C48" s="15" t="s">
        <v>567</v>
      </c>
      <c r="D48" s="18">
        <v>49023</v>
      </c>
      <c r="E48" s="20">
        <v>7.47</v>
      </c>
      <c r="F48" s="56">
        <v>7.4615</v>
      </c>
      <c r="G48" s="17" t="s">
        <v>13</v>
      </c>
      <c r="H48" s="16">
        <v>7.47</v>
      </c>
      <c r="I48" s="5" t="s">
        <v>91</v>
      </c>
      <c r="J48" s="5" t="e">
        <f>VLOOKUP(I48,#REF!,2,FALSE)</f>
        <v>#REF!</v>
      </c>
      <c r="K48" s="21">
        <v>1000</v>
      </c>
      <c r="L48" s="5">
        <f t="shared" si="1"/>
        <v>7470</v>
      </c>
      <c r="M48" s="5">
        <f t="shared" si="0"/>
        <v>2034</v>
      </c>
    </row>
    <row r="49" spans="1:13" x14ac:dyDescent="0.25">
      <c r="A49" s="18">
        <v>45370</v>
      </c>
      <c r="B49" s="15" t="s">
        <v>568</v>
      </c>
      <c r="C49" s="15" t="s">
        <v>569</v>
      </c>
      <c r="D49" s="18">
        <v>48293</v>
      </c>
      <c r="E49" s="20">
        <v>7.46</v>
      </c>
      <c r="F49" s="56">
        <v>7.4522000000000004</v>
      </c>
      <c r="G49" s="17" t="s">
        <v>13</v>
      </c>
      <c r="H49" s="16">
        <v>7.46</v>
      </c>
      <c r="I49" s="5" t="s">
        <v>148</v>
      </c>
      <c r="J49" s="5" t="e">
        <f>VLOOKUP(I49,#REF!,2,FALSE)</f>
        <v>#REF!</v>
      </c>
      <c r="K49" s="21">
        <v>1000</v>
      </c>
      <c r="L49" s="5">
        <f t="shared" si="1"/>
        <v>7460</v>
      </c>
      <c r="M49" s="5">
        <f t="shared" si="0"/>
        <v>2032</v>
      </c>
    </row>
    <row r="50" spans="1:13" x14ac:dyDescent="0.25">
      <c r="A50" s="18">
        <v>45370</v>
      </c>
      <c r="B50" s="15" t="s">
        <v>570</v>
      </c>
      <c r="C50" s="15" t="s">
        <v>571</v>
      </c>
      <c r="D50" s="18">
        <v>48658</v>
      </c>
      <c r="E50" s="20">
        <v>7.47</v>
      </c>
      <c r="F50" s="56">
        <v>7.4592999999999998</v>
      </c>
      <c r="G50" s="17" t="s">
        <v>13</v>
      </c>
      <c r="H50" s="16">
        <v>7.47</v>
      </c>
      <c r="I50" s="5" t="s">
        <v>148</v>
      </c>
      <c r="J50" s="5" t="e">
        <f>VLOOKUP(I50,#REF!,2,FALSE)</f>
        <v>#REF!</v>
      </c>
      <c r="K50" s="21">
        <v>1000</v>
      </c>
      <c r="L50" s="5">
        <f t="shared" si="1"/>
        <v>7470</v>
      </c>
      <c r="M50" s="5">
        <f t="shared" si="0"/>
        <v>2033</v>
      </c>
    </row>
    <row r="51" spans="1:13" x14ac:dyDescent="0.25">
      <c r="A51" s="18">
        <v>45370</v>
      </c>
      <c r="B51" s="15" t="s">
        <v>572</v>
      </c>
      <c r="C51" s="15" t="s">
        <v>573</v>
      </c>
      <c r="D51" s="18">
        <v>49023</v>
      </c>
      <c r="E51" s="20">
        <v>7.47</v>
      </c>
      <c r="F51" s="56">
        <v>7.4568000000000003</v>
      </c>
      <c r="G51" s="17" t="s">
        <v>13</v>
      </c>
      <c r="H51" s="16">
        <v>7.47</v>
      </c>
      <c r="I51" s="5" t="s">
        <v>148</v>
      </c>
      <c r="J51" s="5" t="e">
        <f>VLOOKUP(I51,#REF!,2,FALSE)</f>
        <v>#REF!</v>
      </c>
      <c r="K51" s="21">
        <v>1000</v>
      </c>
      <c r="L51" s="5">
        <f t="shared" si="1"/>
        <v>7470</v>
      </c>
      <c r="M51" s="5">
        <f t="shared" si="0"/>
        <v>2034</v>
      </c>
    </row>
    <row r="52" spans="1:13" x14ac:dyDescent="0.25">
      <c r="A52" s="18">
        <v>45370</v>
      </c>
      <c r="B52" s="15" t="s">
        <v>574</v>
      </c>
      <c r="C52" s="15" t="s">
        <v>575</v>
      </c>
      <c r="D52" s="18">
        <v>49023</v>
      </c>
      <c r="E52" s="20">
        <v>7.47</v>
      </c>
      <c r="F52" s="56">
        <v>7.4695</v>
      </c>
      <c r="G52" s="17" t="s">
        <v>13</v>
      </c>
      <c r="H52" s="16">
        <v>7.47</v>
      </c>
      <c r="I52" s="5" t="s">
        <v>190</v>
      </c>
      <c r="J52" s="5" t="e">
        <f>VLOOKUP(I52,#REF!,2,FALSE)</f>
        <v>#REF!</v>
      </c>
      <c r="K52" s="21">
        <v>100</v>
      </c>
      <c r="L52" s="5">
        <f t="shared" si="1"/>
        <v>747</v>
      </c>
      <c r="M52" s="5">
        <f t="shared" si="0"/>
        <v>2034</v>
      </c>
    </row>
    <row r="53" spans="1:13" x14ac:dyDescent="0.25">
      <c r="A53" s="18">
        <v>45370</v>
      </c>
      <c r="B53" s="15" t="s">
        <v>576</v>
      </c>
      <c r="C53" s="15" t="s">
        <v>577</v>
      </c>
      <c r="D53" s="18">
        <v>49388</v>
      </c>
      <c r="E53" s="20">
        <v>7.45</v>
      </c>
      <c r="F53" s="56">
        <v>7.4481999999999999</v>
      </c>
      <c r="G53" s="17" t="s">
        <v>13</v>
      </c>
      <c r="H53" s="16">
        <v>7.45</v>
      </c>
      <c r="I53" s="5" t="s">
        <v>95</v>
      </c>
      <c r="J53" s="5" t="e">
        <f>VLOOKUP(I53,#REF!,2,FALSE)</f>
        <v>#REF!</v>
      </c>
      <c r="K53" s="21">
        <v>2000</v>
      </c>
      <c r="L53" s="5">
        <f t="shared" si="1"/>
        <v>14900</v>
      </c>
      <c r="M53" s="5">
        <f t="shared" si="0"/>
        <v>2035</v>
      </c>
    </row>
    <row r="54" spans="1:13" x14ac:dyDescent="0.25">
      <c r="A54" s="18">
        <v>45370</v>
      </c>
      <c r="B54" s="15" t="s">
        <v>578</v>
      </c>
      <c r="C54" s="15" t="s">
        <v>579</v>
      </c>
      <c r="D54" s="18">
        <v>52676</v>
      </c>
      <c r="E54" s="20">
        <v>7.47</v>
      </c>
      <c r="F54" s="56">
        <v>7.47</v>
      </c>
      <c r="G54" s="17" t="s">
        <v>13</v>
      </c>
      <c r="H54" s="16">
        <v>7.47</v>
      </c>
      <c r="I54" s="5" t="s">
        <v>97</v>
      </c>
      <c r="J54" s="5" t="e">
        <f>VLOOKUP(I54,#REF!,2,FALSE)</f>
        <v>#REF!</v>
      </c>
      <c r="K54" s="21">
        <v>200</v>
      </c>
      <c r="L54" s="5">
        <f t="shared" si="1"/>
        <v>1494</v>
      </c>
      <c r="M54" s="5">
        <f t="shared" si="0"/>
        <v>2044</v>
      </c>
    </row>
    <row r="55" spans="1:13" x14ac:dyDescent="0.25">
      <c r="A55" s="18">
        <v>45370</v>
      </c>
      <c r="B55" s="15" t="s">
        <v>580</v>
      </c>
      <c r="C55" s="15" t="s">
        <v>581</v>
      </c>
      <c r="D55" s="18">
        <v>49388</v>
      </c>
      <c r="E55" s="20">
        <v>7.45</v>
      </c>
      <c r="F55" s="56">
        <v>7.4457000000000004</v>
      </c>
      <c r="G55" s="17" t="s">
        <v>13</v>
      </c>
      <c r="H55" s="16">
        <v>7.45</v>
      </c>
      <c r="I55" s="5" t="s">
        <v>87</v>
      </c>
      <c r="J55" s="5" t="e">
        <f>VLOOKUP(I55,#REF!,2,FALSE)</f>
        <v>#REF!</v>
      </c>
      <c r="K55" s="21">
        <v>2000</v>
      </c>
      <c r="L55" s="5">
        <f t="shared" si="1"/>
        <v>14900</v>
      </c>
      <c r="M55" s="5">
        <f t="shared" si="0"/>
        <v>2035</v>
      </c>
    </row>
    <row r="56" spans="1:13" x14ac:dyDescent="0.25">
      <c r="A56" s="18">
        <v>45370</v>
      </c>
      <c r="B56" s="15" t="s">
        <v>582</v>
      </c>
      <c r="C56" s="15" t="s">
        <v>583</v>
      </c>
      <c r="D56" s="18">
        <v>50119</v>
      </c>
      <c r="E56" s="20">
        <v>7.45</v>
      </c>
      <c r="F56" s="56">
        <v>7.4432999999999998</v>
      </c>
      <c r="G56" s="17" t="s">
        <v>13</v>
      </c>
      <c r="H56" s="16">
        <v>7.45</v>
      </c>
      <c r="I56" s="5" t="s">
        <v>87</v>
      </c>
      <c r="J56" s="5" t="e">
        <f>VLOOKUP(I56,#REF!,2,FALSE)</f>
        <v>#REF!</v>
      </c>
      <c r="K56" s="21">
        <v>2000</v>
      </c>
      <c r="L56" s="5">
        <f t="shared" si="1"/>
        <v>14900</v>
      </c>
      <c r="M56" s="5">
        <f t="shared" si="0"/>
        <v>2037</v>
      </c>
    </row>
    <row r="57" spans="1:13" x14ac:dyDescent="0.25">
      <c r="A57" s="18">
        <v>45370</v>
      </c>
      <c r="B57" s="15" t="s">
        <v>584</v>
      </c>
      <c r="C57" s="15" t="s">
        <v>585</v>
      </c>
      <c r="D57" s="18">
        <v>50484</v>
      </c>
      <c r="E57" s="20">
        <v>7.46</v>
      </c>
      <c r="F57" s="56">
        <v>7.4432999999999998</v>
      </c>
      <c r="G57" s="17" t="s">
        <v>13</v>
      </c>
      <c r="H57" s="16">
        <v>7.46</v>
      </c>
      <c r="I57" s="5" t="s">
        <v>87</v>
      </c>
      <c r="J57" s="5" t="e">
        <f>VLOOKUP(I57,#REF!,2,FALSE)</f>
        <v>#REF!</v>
      </c>
      <c r="K57" s="21">
        <v>2000</v>
      </c>
      <c r="L57" s="5">
        <f t="shared" si="1"/>
        <v>14920</v>
      </c>
      <c r="M57" s="5">
        <f t="shared" si="0"/>
        <v>2038</v>
      </c>
    </row>
    <row r="58" spans="1:13" x14ac:dyDescent="0.25">
      <c r="A58" s="18">
        <v>45370</v>
      </c>
      <c r="B58" s="15" t="s">
        <v>586</v>
      </c>
      <c r="C58" s="15" t="s">
        <v>587</v>
      </c>
      <c r="D58" s="18">
        <v>54502</v>
      </c>
      <c r="E58" s="20">
        <v>7.42</v>
      </c>
      <c r="F58" s="56">
        <v>7.4196999999999997</v>
      </c>
      <c r="G58" s="17" t="s">
        <v>13</v>
      </c>
      <c r="H58" s="16">
        <v>7.42</v>
      </c>
      <c r="I58" s="5" t="s">
        <v>94</v>
      </c>
      <c r="J58" s="5" t="e">
        <f>VLOOKUP(I58,#REF!,2,FALSE)</f>
        <v>#REF!</v>
      </c>
      <c r="K58" s="21">
        <v>2000</v>
      </c>
      <c r="L58" s="5">
        <f t="shared" si="1"/>
        <v>14840</v>
      </c>
      <c r="M58" s="5">
        <f t="shared" si="0"/>
        <v>2049</v>
      </c>
    </row>
    <row r="59" spans="1:13" x14ac:dyDescent="0.25">
      <c r="A59" s="18">
        <v>45370</v>
      </c>
      <c r="B59" s="15" t="s">
        <v>588</v>
      </c>
      <c r="C59" s="15" t="s">
        <v>589</v>
      </c>
      <c r="D59" s="18">
        <v>59981</v>
      </c>
      <c r="E59" s="20">
        <v>7.42</v>
      </c>
      <c r="F59" s="56">
        <v>7.3868999999999998</v>
      </c>
      <c r="G59" s="17" t="s">
        <v>13</v>
      </c>
      <c r="H59" s="16">
        <v>7.42</v>
      </c>
      <c r="I59" s="5" t="s">
        <v>94</v>
      </c>
      <c r="J59" s="5" t="e">
        <f>VLOOKUP(I59,#REF!,2,FALSE)</f>
        <v>#REF!</v>
      </c>
      <c r="K59" s="21">
        <v>1742</v>
      </c>
      <c r="L59" s="5">
        <f t="shared" si="1"/>
        <v>12925.64</v>
      </c>
      <c r="M59" s="5">
        <f t="shared" si="0"/>
        <v>2064</v>
      </c>
    </row>
    <row r="60" spans="1:13" x14ac:dyDescent="0.25">
      <c r="A60" s="18">
        <v>45370</v>
      </c>
      <c r="B60" s="15" t="s">
        <v>590</v>
      </c>
      <c r="C60" s="15" t="s">
        <v>591</v>
      </c>
      <c r="D60" s="18">
        <v>50119</v>
      </c>
      <c r="E60" s="20">
        <v>7.45</v>
      </c>
      <c r="F60" s="56">
        <v>7.4406999999999996</v>
      </c>
      <c r="G60" s="17" t="s">
        <v>13</v>
      </c>
      <c r="H60" s="16">
        <v>7.45</v>
      </c>
      <c r="I60" s="5" t="s">
        <v>93</v>
      </c>
      <c r="J60" s="5" t="e">
        <f>VLOOKUP(I60,#REF!,2,FALSE)</f>
        <v>#REF!</v>
      </c>
      <c r="K60" s="21">
        <v>3000</v>
      </c>
      <c r="L60" s="5">
        <f t="shared" si="1"/>
        <v>22350</v>
      </c>
      <c r="M60" s="5">
        <f t="shared" si="0"/>
        <v>2037</v>
      </c>
    </row>
    <row r="61" spans="1:13" x14ac:dyDescent="0.25">
      <c r="A61" s="18">
        <v>45370</v>
      </c>
      <c r="B61" s="15" t="s">
        <v>592</v>
      </c>
      <c r="C61" s="15" t="s">
        <v>593</v>
      </c>
      <c r="D61" s="18">
        <v>50484</v>
      </c>
      <c r="E61" s="20">
        <v>7.45</v>
      </c>
      <c r="F61" s="56">
        <v>7.4393000000000002</v>
      </c>
      <c r="G61" s="17" t="s">
        <v>13</v>
      </c>
      <c r="H61" s="16">
        <v>7.45</v>
      </c>
      <c r="I61" s="5" t="s">
        <v>93</v>
      </c>
      <c r="J61" s="5" t="e">
        <f>VLOOKUP(I61,#REF!,2,FALSE)</f>
        <v>#REF!</v>
      </c>
      <c r="K61" s="21">
        <v>3000</v>
      </c>
      <c r="L61" s="5">
        <f t="shared" si="1"/>
        <v>22350</v>
      </c>
      <c r="M61" s="5">
        <f t="shared" si="0"/>
        <v>2038</v>
      </c>
    </row>
    <row r="62" spans="1:13" x14ac:dyDescent="0.25">
      <c r="A62" s="18">
        <v>45370</v>
      </c>
      <c r="B62" s="15" t="s">
        <v>594</v>
      </c>
      <c r="C62" s="15" t="s">
        <v>595</v>
      </c>
      <c r="D62" s="18">
        <v>49754</v>
      </c>
      <c r="E62" s="20">
        <v>7.5</v>
      </c>
      <c r="F62" s="56">
        <v>7.4901</v>
      </c>
      <c r="G62" s="17" t="s">
        <v>13</v>
      </c>
      <c r="H62" s="16">
        <v>7.5</v>
      </c>
      <c r="I62" s="5" t="s">
        <v>709</v>
      </c>
      <c r="J62" s="5" t="e">
        <f>VLOOKUP(I62,#REF!,2,FALSE)</f>
        <v>#REF!</v>
      </c>
      <c r="K62" s="21">
        <v>200</v>
      </c>
      <c r="L62" s="5">
        <f t="shared" si="1"/>
        <v>1500</v>
      </c>
      <c r="M62" s="5">
        <f t="shared" si="0"/>
        <v>2036</v>
      </c>
    </row>
    <row r="63" spans="1:13" x14ac:dyDescent="0.25">
      <c r="A63" s="18">
        <v>45370</v>
      </c>
      <c r="B63" s="15" t="s">
        <v>596</v>
      </c>
      <c r="C63" s="15" t="s">
        <v>597</v>
      </c>
      <c r="D63" s="18">
        <v>49023</v>
      </c>
      <c r="E63" s="20">
        <v>7.48</v>
      </c>
      <c r="F63" s="56">
        <v>7.4794</v>
      </c>
      <c r="G63" s="17" t="s">
        <v>13</v>
      </c>
      <c r="H63" s="16">
        <v>7.48</v>
      </c>
      <c r="I63" s="5" t="s">
        <v>443</v>
      </c>
      <c r="J63" s="5" t="e">
        <f>VLOOKUP(I63,#REF!,2,FALSE)</f>
        <v>#REF!</v>
      </c>
      <c r="K63" s="21">
        <v>400</v>
      </c>
      <c r="L63" s="5">
        <f t="shared" si="1"/>
        <v>2992</v>
      </c>
      <c r="M63" s="5">
        <f t="shared" si="0"/>
        <v>2034</v>
      </c>
    </row>
    <row r="64" spans="1:13" x14ac:dyDescent="0.25">
      <c r="A64" s="18">
        <v>45370</v>
      </c>
      <c r="B64" s="15" t="s">
        <v>598</v>
      </c>
      <c r="C64" s="15" t="s">
        <v>599</v>
      </c>
      <c r="D64" s="18">
        <v>49023</v>
      </c>
      <c r="E64" s="20">
        <v>7.46</v>
      </c>
      <c r="F64" s="56">
        <v>7.4546999999999999</v>
      </c>
      <c r="G64" s="17" t="s">
        <v>13</v>
      </c>
      <c r="H64" s="16">
        <v>7.46</v>
      </c>
      <c r="I64" s="5" t="s">
        <v>88</v>
      </c>
      <c r="J64" s="5" t="e">
        <f>VLOOKUP(I64,#REF!,2,FALSE)</f>
        <v>#REF!</v>
      </c>
      <c r="K64" s="21">
        <v>1579</v>
      </c>
      <c r="L64" s="5">
        <f t="shared" si="1"/>
        <v>11779.34</v>
      </c>
      <c r="M64" s="5">
        <f t="shared" ref="M64:M119" si="2">YEAR(D64)</f>
        <v>2034</v>
      </c>
    </row>
    <row r="65" spans="1:13" x14ac:dyDescent="0.25">
      <c r="A65" s="18">
        <v>45370</v>
      </c>
      <c r="B65" s="15" t="s">
        <v>600</v>
      </c>
      <c r="C65" s="15" t="s">
        <v>601</v>
      </c>
      <c r="D65" s="18">
        <v>50119</v>
      </c>
      <c r="E65" s="20">
        <v>7.48</v>
      </c>
      <c r="F65" s="56">
        <v>7.4663000000000004</v>
      </c>
      <c r="G65" s="17" t="s">
        <v>13</v>
      </c>
      <c r="H65" s="16">
        <v>7.48</v>
      </c>
      <c r="I65" s="5" t="s">
        <v>88</v>
      </c>
      <c r="J65" s="5" t="e">
        <f>VLOOKUP(I65,#REF!,2,FALSE)</f>
        <v>#REF!</v>
      </c>
      <c r="K65" s="21">
        <v>1500</v>
      </c>
      <c r="L65" s="5">
        <f t="shared" si="1"/>
        <v>11220</v>
      </c>
      <c r="M65" s="5">
        <f t="shared" si="2"/>
        <v>2037</v>
      </c>
    </row>
    <row r="66" spans="1:13" x14ac:dyDescent="0.25">
      <c r="A66" s="18">
        <v>45370</v>
      </c>
      <c r="B66" s="15" t="s">
        <v>602</v>
      </c>
      <c r="C66" s="15" t="s">
        <v>603</v>
      </c>
      <c r="D66" s="18">
        <v>51945</v>
      </c>
      <c r="E66" s="20">
        <v>7.46</v>
      </c>
      <c r="F66" s="56">
        <v>7.4592999999999998</v>
      </c>
      <c r="G66" s="17" t="s">
        <v>13</v>
      </c>
      <c r="H66" s="16">
        <v>7.46</v>
      </c>
      <c r="I66" s="5" t="s">
        <v>88</v>
      </c>
      <c r="J66" s="5" t="e">
        <f>VLOOKUP(I66,#REF!,2,FALSE)</f>
        <v>#REF!</v>
      </c>
      <c r="K66" s="21">
        <v>1500</v>
      </c>
      <c r="L66" s="5">
        <f t="shared" si="1"/>
        <v>11190</v>
      </c>
      <c r="M66" s="5">
        <f t="shared" si="2"/>
        <v>2042</v>
      </c>
    </row>
    <row r="67" spans="1:13" x14ac:dyDescent="0.25">
      <c r="A67" s="18">
        <v>45370</v>
      </c>
      <c r="B67" s="15" t="s">
        <v>604</v>
      </c>
      <c r="C67" s="15" t="s">
        <v>605</v>
      </c>
      <c r="D67" s="18">
        <v>49023</v>
      </c>
      <c r="E67" s="20">
        <v>7.5</v>
      </c>
      <c r="F67" s="56">
        <v>7.4901</v>
      </c>
      <c r="G67" s="17" t="s">
        <v>13</v>
      </c>
      <c r="H67" s="16">
        <v>7.5</v>
      </c>
      <c r="I67" s="5" t="s">
        <v>238</v>
      </c>
      <c r="J67" s="5" t="e">
        <f>VLOOKUP(I67,#REF!,2,FALSE)</f>
        <v>#REF!</v>
      </c>
      <c r="K67" s="21">
        <v>485</v>
      </c>
      <c r="L67" s="5">
        <f t="shared" ref="L67:L119" si="3">H67*K67</f>
        <v>3637.5</v>
      </c>
      <c r="M67" s="5">
        <f t="shared" si="2"/>
        <v>2034</v>
      </c>
    </row>
    <row r="68" spans="1:13" x14ac:dyDescent="0.25">
      <c r="A68" s="18">
        <v>45370</v>
      </c>
      <c r="B68" s="15" t="s">
        <v>606</v>
      </c>
      <c r="C68" s="15" t="s">
        <v>607</v>
      </c>
      <c r="D68" s="18">
        <v>52676</v>
      </c>
      <c r="E68" s="20">
        <v>7.44</v>
      </c>
      <c r="F68" s="56">
        <v>7.4322999999999997</v>
      </c>
      <c r="G68" s="17" t="s">
        <v>13</v>
      </c>
      <c r="H68" s="16">
        <v>7.44</v>
      </c>
      <c r="I68" s="5" t="s">
        <v>92</v>
      </c>
      <c r="J68" s="5" t="e">
        <f>VLOOKUP(I68,#REF!,2,FALSE)</f>
        <v>#REF!</v>
      </c>
      <c r="K68" s="21">
        <v>2000</v>
      </c>
      <c r="L68" s="5">
        <f t="shared" si="3"/>
        <v>14880</v>
      </c>
      <c r="M68" s="5">
        <f t="shared" si="2"/>
        <v>2044</v>
      </c>
    </row>
    <row r="69" spans="1:13" x14ac:dyDescent="0.25">
      <c r="A69" s="18">
        <v>45370</v>
      </c>
      <c r="B69" s="15" t="s">
        <v>608</v>
      </c>
      <c r="C69" s="15" t="s">
        <v>609</v>
      </c>
      <c r="D69" s="18">
        <v>56328</v>
      </c>
      <c r="E69" s="20">
        <v>7.4</v>
      </c>
      <c r="F69" s="56">
        <v>7.3924000000000003</v>
      </c>
      <c r="G69" s="17" t="s">
        <v>13</v>
      </c>
      <c r="H69" s="16">
        <v>7.4</v>
      </c>
      <c r="I69" s="5" t="s">
        <v>92</v>
      </c>
      <c r="J69" s="5" t="e">
        <f>VLOOKUP(I69,#REF!,2,FALSE)</f>
        <v>#REF!</v>
      </c>
      <c r="K69" s="21">
        <v>2000</v>
      </c>
      <c r="L69" s="5">
        <f t="shared" si="3"/>
        <v>14800</v>
      </c>
      <c r="M69" s="5">
        <f t="shared" si="2"/>
        <v>2054</v>
      </c>
    </row>
    <row r="70" spans="1:13" x14ac:dyDescent="0.25">
      <c r="A70" s="18">
        <v>45370</v>
      </c>
      <c r="B70" s="15" t="s">
        <v>610</v>
      </c>
      <c r="C70" s="15" t="s">
        <v>611</v>
      </c>
      <c r="D70" s="18">
        <v>47562</v>
      </c>
      <c r="E70" s="20">
        <v>7.44</v>
      </c>
      <c r="F70" s="56">
        <v>7.4341999999999997</v>
      </c>
      <c r="G70" s="17" t="s">
        <v>13</v>
      </c>
      <c r="H70" s="16">
        <v>7.44</v>
      </c>
      <c r="I70" s="5" t="s">
        <v>150</v>
      </c>
      <c r="J70" s="5" t="e">
        <f>VLOOKUP(I70,#REF!,2,FALSE)</f>
        <v>#REF!</v>
      </c>
      <c r="K70" s="21">
        <v>1000</v>
      </c>
      <c r="L70" s="5">
        <f t="shared" si="3"/>
        <v>7440</v>
      </c>
      <c r="M70" s="5">
        <f t="shared" si="2"/>
        <v>2030</v>
      </c>
    </row>
    <row r="71" spans="1:13" x14ac:dyDescent="0.25">
      <c r="A71" s="18">
        <v>45370</v>
      </c>
      <c r="B71" s="15" t="s">
        <v>612</v>
      </c>
      <c r="C71" s="15" t="s">
        <v>613</v>
      </c>
      <c r="D71" s="18">
        <v>51580</v>
      </c>
      <c r="E71" s="20">
        <v>7.42</v>
      </c>
      <c r="F71" s="56">
        <v>7.42</v>
      </c>
      <c r="G71" s="17" t="s">
        <v>13</v>
      </c>
      <c r="H71" s="16">
        <v>7.42</v>
      </c>
      <c r="I71" s="5" t="s">
        <v>150</v>
      </c>
      <c r="J71" s="5" t="e">
        <f>VLOOKUP(I71,#REF!,2,FALSE)</f>
        <v>#REF!</v>
      </c>
      <c r="K71" s="21">
        <v>1000</v>
      </c>
      <c r="L71" s="5">
        <f t="shared" si="3"/>
        <v>7420</v>
      </c>
      <c r="M71" s="5">
        <f t="shared" si="2"/>
        <v>2041</v>
      </c>
    </row>
    <row r="72" spans="1:13" x14ac:dyDescent="0.25">
      <c r="A72" s="18">
        <v>45370</v>
      </c>
      <c r="B72" s="15" t="s">
        <v>614</v>
      </c>
      <c r="C72" s="15" t="s">
        <v>615</v>
      </c>
      <c r="D72" s="18">
        <v>48293</v>
      </c>
      <c r="E72" s="20">
        <v>7.46</v>
      </c>
      <c r="F72" s="56">
        <v>7.4530000000000003</v>
      </c>
      <c r="G72" s="17" t="s">
        <v>13</v>
      </c>
      <c r="H72" s="16">
        <v>7.46</v>
      </c>
      <c r="I72" s="5" t="s">
        <v>442</v>
      </c>
      <c r="J72" s="5" t="e">
        <f>VLOOKUP(I72,#REF!,2,FALSE)</f>
        <v>#REF!</v>
      </c>
      <c r="K72" s="21">
        <v>3000</v>
      </c>
      <c r="L72" s="5">
        <f t="shared" si="3"/>
        <v>22380</v>
      </c>
      <c r="M72" s="5">
        <f t="shared" si="2"/>
        <v>2032</v>
      </c>
    </row>
    <row r="73" spans="1:13" x14ac:dyDescent="0.25">
      <c r="A73" s="18">
        <v>45370</v>
      </c>
      <c r="B73" s="15" t="s">
        <v>616</v>
      </c>
      <c r="C73" s="15" t="s">
        <v>617</v>
      </c>
      <c r="D73" s="18">
        <v>49754</v>
      </c>
      <c r="E73" s="20">
        <v>7.48</v>
      </c>
      <c r="F73" s="56">
        <v>7.4672000000000001</v>
      </c>
      <c r="G73" s="17" t="s">
        <v>13</v>
      </c>
      <c r="H73" s="16">
        <v>7.48</v>
      </c>
      <c r="I73" s="5" t="s">
        <v>442</v>
      </c>
      <c r="J73" s="5" t="e">
        <f>VLOOKUP(I73,#REF!,2,FALSE)</f>
        <v>#REF!</v>
      </c>
      <c r="K73" s="21">
        <v>3000</v>
      </c>
      <c r="L73" s="5">
        <f t="shared" si="3"/>
        <v>22440</v>
      </c>
      <c r="M73" s="5">
        <f t="shared" si="2"/>
        <v>2036</v>
      </c>
    </row>
    <row r="74" spans="1:13" x14ac:dyDescent="0.25">
      <c r="A74" s="18">
        <v>45370</v>
      </c>
      <c r="B74" s="15" t="s">
        <v>618</v>
      </c>
      <c r="C74" s="15" t="s">
        <v>619</v>
      </c>
      <c r="D74" s="18">
        <v>49023</v>
      </c>
      <c r="E74" s="20">
        <v>7.47</v>
      </c>
      <c r="F74" s="56">
        <v>7.4589999999999996</v>
      </c>
      <c r="G74" s="17" t="s">
        <v>13</v>
      </c>
      <c r="H74" s="16">
        <v>7.47</v>
      </c>
      <c r="I74" s="5" t="s">
        <v>444</v>
      </c>
      <c r="J74" s="5" t="e">
        <f>VLOOKUP(I74,#REF!,2,FALSE)</f>
        <v>#REF!</v>
      </c>
      <c r="K74" s="21">
        <v>1500</v>
      </c>
      <c r="L74" s="5">
        <f t="shared" si="3"/>
        <v>11205</v>
      </c>
      <c r="M74" s="5">
        <f t="shared" si="2"/>
        <v>2034</v>
      </c>
    </row>
    <row r="75" spans="1:13" x14ac:dyDescent="0.25">
      <c r="A75" s="18">
        <v>45370</v>
      </c>
      <c r="B75" s="15" t="s">
        <v>620</v>
      </c>
      <c r="C75" s="15" t="s">
        <v>621</v>
      </c>
      <c r="D75" s="18">
        <v>51945</v>
      </c>
      <c r="E75" s="20">
        <v>7.45</v>
      </c>
      <c r="F75" s="56">
        <v>7.4497999999999998</v>
      </c>
      <c r="G75" s="17" t="s">
        <v>13</v>
      </c>
      <c r="H75" s="16">
        <v>7.45</v>
      </c>
      <c r="I75" s="5" t="s">
        <v>187</v>
      </c>
      <c r="J75" s="5" t="e">
        <f>VLOOKUP(I75,#REF!,2,FALSE)</f>
        <v>#REF!</v>
      </c>
      <c r="K75" s="21">
        <v>2500</v>
      </c>
      <c r="L75" s="5">
        <f t="shared" si="3"/>
        <v>18625</v>
      </c>
      <c r="M75" s="5">
        <f t="shared" si="2"/>
        <v>2042</v>
      </c>
    </row>
    <row r="76" spans="1:13" x14ac:dyDescent="0.25">
      <c r="A76" s="18">
        <v>45370</v>
      </c>
      <c r="B76" s="15" t="s">
        <v>622</v>
      </c>
      <c r="C76" s="15" t="s">
        <v>623</v>
      </c>
      <c r="D76" s="18">
        <v>52676</v>
      </c>
      <c r="E76" s="20">
        <v>7.45</v>
      </c>
      <c r="F76" s="56">
        <v>7.4451999999999998</v>
      </c>
      <c r="G76" s="17" t="s">
        <v>13</v>
      </c>
      <c r="H76" s="16">
        <v>7.45</v>
      </c>
      <c r="I76" s="5" t="s">
        <v>187</v>
      </c>
      <c r="J76" s="5" t="e">
        <f>VLOOKUP(I76,#REF!,2,FALSE)</f>
        <v>#REF!</v>
      </c>
      <c r="K76" s="21">
        <v>2500</v>
      </c>
      <c r="L76" s="5">
        <f t="shared" si="3"/>
        <v>18625</v>
      </c>
      <c r="M76" s="5">
        <f t="shared" si="2"/>
        <v>2044</v>
      </c>
    </row>
    <row r="77" spans="1:13" x14ac:dyDescent="0.25">
      <c r="A77" s="18">
        <v>45370</v>
      </c>
      <c r="B77" s="15" t="s">
        <v>624</v>
      </c>
      <c r="C77" s="15" t="s">
        <v>625</v>
      </c>
      <c r="D77" s="18">
        <v>49023</v>
      </c>
      <c r="E77" s="20">
        <v>7.44</v>
      </c>
      <c r="F77" s="56">
        <v>7.4394999999999998</v>
      </c>
      <c r="G77" s="17" t="s">
        <v>13</v>
      </c>
      <c r="H77" s="16">
        <v>7.44</v>
      </c>
      <c r="I77" s="5" t="s">
        <v>92</v>
      </c>
      <c r="J77" s="5" t="e">
        <f>VLOOKUP(I77,#REF!,2,FALSE)</f>
        <v>#REF!</v>
      </c>
      <c r="K77" s="21">
        <v>2000</v>
      </c>
      <c r="L77" s="5">
        <f t="shared" si="3"/>
        <v>14880</v>
      </c>
      <c r="M77" s="5">
        <f t="shared" si="2"/>
        <v>2034</v>
      </c>
    </row>
    <row r="78" spans="1:13" x14ac:dyDescent="0.25">
      <c r="A78" s="18">
        <v>45370</v>
      </c>
      <c r="B78" s="15" t="s">
        <v>710</v>
      </c>
      <c r="C78" s="15" t="s">
        <v>711</v>
      </c>
      <c r="D78" s="18">
        <v>46489</v>
      </c>
      <c r="E78" s="20">
        <v>7.67</v>
      </c>
      <c r="F78" s="4">
        <v>7.3410000000000002</v>
      </c>
      <c r="G78" s="17" t="s">
        <v>447</v>
      </c>
      <c r="H78" s="16">
        <v>7.67</v>
      </c>
      <c r="I78" s="5" t="s">
        <v>442</v>
      </c>
      <c r="J78" s="5" t="e">
        <f>VLOOKUP(I78,#REF!,2,FALSE)</f>
        <v>#REF!</v>
      </c>
      <c r="K78" s="21">
        <v>2000</v>
      </c>
      <c r="L78" s="5">
        <f t="shared" si="3"/>
        <v>15340</v>
      </c>
      <c r="M78" s="5">
        <f t="shared" si="2"/>
        <v>2027</v>
      </c>
    </row>
    <row r="79" spans="1:13" x14ac:dyDescent="0.25">
      <c r="A79" s="18">
        <v>45372</v>
      </c>
      <c r="B79" s="15" t="s">
        <v>626</v>
      </c>
      <c r="C79" s="15" t="s">
        <v>627</v>
      </c>
      <c r="D79" s="18">
        <v>49025</v>
      </c>
      <c r="E79" s="20">
        <v>7.42</v>
      </c>
      <c r="F79" s="4">
        <v>7.4114000000000004</v>
      </c>
      <c r="G79" s="17" t="s">
        <v>13</v>
      </c>
      <c r="H79" s="16">
        <v>7.42</v>
      </c>
      <c r="I79" s="5" t="s">
        <v>93</v>
      </c>
      <c r="J79" s="5" t="e">
        <f>VLOOKUP(I79,#REF!,2,FALSE)</f>
        <v>#REF!</v>
      </c>
      <c r="K79" s="21">
        <v>3000</v>
      </c>
      <c r="L79" s="5">
        <f t="shared" si="3"/>
        <v>22260</v>
      </c>
      <c r="M79" s="5">
        <f t="shared" si="2"/>
        <v>2034</v>
      </c>
    </row>
    <row r="80" spans="1:13" x14ac:dyDescent="0.25">
      <c r="A80" s="18">
        <v>45372</v>
      </c>
      <c r="B80" s="15" t="s">
        <v>628</v>
      </c>
      <c r="C80" s="15" t="s">
        <v>629</v>
      </c>
      <c r="D80" s="18">
        <v>50121</v>
      </c>
      <c r="E80" s="20">
        <v>7.42</v>
      </c>
      <c r="F80" s="4">
        <v>7.42</v>
      </c>
      <c r="G80" s="17" t="s">
        <v>13</v>
      </c>
      <c r="H80" s="16">
        <v>7.42</v>
      </c>
      <c r="I80" s="5" t="s">
        <v>93</v>
      </c>
      <c r="J80" s="5" t="e">
        <f>VLOOKUP(I80,#REF!,2,FALSE)</f>
        <v>#REF!</v>
      </c>
      <c r="K80" s="21">
        <v>3000</v>
      </c>
      <c r="L80" s="5">
        <f t="shared" si="3"/>
        <v>22260</v>
      </c>
      <c r="M80" s="5">
        <f t="shared" si="2"/>
        <v>2037</v>
      </c>
    </row>
    <row r="81" spans="1:13" x14ac:dyDescent="0.25">
      <c r="A81" s="18">
        <v>45372</v>
      </c>
      <c r="B81" s="15" t="s">
        <v>630</v>
      </c>
      <c r="C81" s="15" t="s">
        <v>631</v>
      </c>
      <c r="D81" s="18">
        <v>50851</v>
      </c>
      <c r="E81" s="20">
        <v>7.45</v>
      </c>
      <c r="F81" s="4">
        <v>7.4397000000000002</v>
      </c>
      <c r="G81" s="17" t="s">
        <v>13</v>
      </c>
      <c r="H81" s="16">
        <v>7.45</v>
      </c>
      <c r="I81" s="5" t="s">
        <v>93</v>
      </c>
      <c r="J81" s="5" t="e">
        <f>VLOOKUP(I81,#REF!,2,FALSE)</f>
        <v>#REF!</v>
      </c>
      <c r="K81" s="21">
        <v>3000</v>
      </c>
      <c r="L81" s="5">
        <f t="shared" si="3"/>
        <v>22350</v>
      </c>
      <c r="M81" s="5">
        <f t="shared" si="2"/>
        <v>2039</v>
      </c>
    </row>
    <row r="82" spans="1:13" x14ac:dyDescent="0.25">
      <c r="A82" s="18">
        <v>45372</v>
      </c>
      <c r="B82" s="15" t="s">
        <v>632</v>
      </c>
      <c r="C82" s="15" t="s">
        <v>633</v>
      </c>
      <c r="D82" s="18">
        <v>50851</v>
      </c>
      <c r="E82" s="20">
        <v>7.46</v>
      </c>
      <c r="F82" s="4">
        <v>7.4406999999999996</v>
      </c>
      <c r="G82" s="17" t="s">
        <v>13</v>
      </c>
      <c r="H82" s="16">
        <v>7.46</v>
      </c>
      <c r="I82" s="5" t="s">
        <v>442</v>
      </c>
      <c r="J82" s="5" t="e">
        <f>VLOOKUP(I82,#REF!,2,FALSE)</f>
        <v>#REF!</v>
      </c>
      <c r="K82" s="21">
        <v>3000</v>
      </c>
      <c r="L82" s="5">
        <f t="shared" si="3"/>
        <v>22380</v>
      </c>
      <c r="M82" s="5">
        <f t="shared" si="2"/>
        <v>2039</v>
      </c>
    </row>
    <row r="83" spans="1:13" x14ac:dyDescent="0.25">
      <c r="A83" s="18">
        <v>45372</v>
      </c>
      <c r="B83" s="15" t="s">
        <v>634</v>
      </c>
      <c r="C83" s="15" t="s">
        <v>635</v>
      </c>
      <c r="D83" s="18">
        <v>51217</v>
      </c>
      <c r="E83" s="20">
        <v>7.48</v>
      </c>
      <c r="F83" s="4">
        <v>7.4698000000000002</v>
      </c>
      <c r="G83" s="17" t="s">
        <v>13</v>
      </c>
      <c r="H83" s="16">
        <v>7.48</v>
      </c>
      <c r="I83" s="5" t="s">
        <v>442</v>
      </c>
      <c r="J83" s="5" t="e">
        <f>VLOOKUP(I83,#REF!,2,FALSE)</f>
        <v>#REF!</v>
      </c>
      <c r="K83" s="21">
        <v>3000</v>
      </c>
      <c r="L83" s="5">
        <f t="shared" si="3"/>
        <v>22440</v>
      </c>
      <c r="M83" s="5">
        <f t="shared" si="2"/>
        <v>2040</v>
      </c>
    </row>
    <row r="84" spans="1:13" x14ac:dyDescent="0.25">
      <c r="A84" s="18">
        <v>45372</v>
      </c>
      <c r="B84" s="15" t="s">
        <v>636</v>
      </c>
      <c r="C84" s="15" t="s">
        <v>637</v>
      </c>
      <c r="D84" s="18">
        <v>51947</v>
      </c>
      <c r="E84" s="20">
        <v>7.48</v>
      </c>
      <c r="F84" s="4">
        <v>7.4705000000000004</v>
      </c>
      <c r="G84" s="17" t="s">
        <v>13</v>
      </c>
      <c r="H84" s="16">
        <v>7.48</v>
      </c>
      <c r="I84" s="5" t="s">
        <v>442</v>
      </c>
      <c r="J84" s="5" t="e">
        <f>VLOOKUP(I84,#REF!,2,FALSE)</f>
        <v>#REF!</v>
      </c>
      <c r="K84" s="21">
        <v>3000</v>
      </c>
      <c r="L84" s="5">
        <f t="shared" si="3"/>
        <v>22440</v>
      </c>
      <c r="M84" s="5">
        <f t="shared" si="2"/>
        <v>2042</v>
      </c>
    </row>
    <row r="85" spans="1:13" x14ac:dyDescent="0.25">
      <c r="A85" s="18">
        <v>45372</v>
      </c>
      <c r="B85" s="15" t="s">
        <v>638</v>
      </c>
      <c r="C85" s="15" t="s">
        <v>639</v>
      </c>
      <c r="D85" s="18">
        <v>52678</v>
      </c>
      <c r="E85" s="20">
        <v>7.48</v>
      </c>
      <c r="F85" s="4">
        <v>7.4676999999999998</v>
      </c>
      <c r="G85" s="17" t="s">
        <v>13</v>
      </c>
      <c r="H85" s="16">
        <v>7.48</v>
      </c>
      <c r="I85" s="5" t="s">
        <v>442</v>
      </c>
      <c r="J85" s="5" t="e">
        <f>VLOOKUP(I85,#REF!,2,FALSE)</f>
        <v>#REF!</v>
      </c>
      <c r="K85" s="21">
        <v>3000</v>
      </c>
      <c r="L85" s="5">
        <f t="shared" si="3"/>
        <v>22440</v>
      </c>
      <c r="M85" s="5">
        <f t="shared" si="2"/>
        <v>2044</v>
      </c>
    </row>
    <row r="86" spans="1:13" x14ac:dyDescent="0.25">
      <c r="A86" s="18">
        <v>45372</v>
      </c>
      <c r="B86" s="15" t="s">
        <v>640</v>
      </c>
      <c r="C86" s="15" t="s">
        <v>641</v>
      </c>
      <c r="D86" s="18">
        <v>50486</v>
      </c>
      <c r="E86" s="20">
        <v>7.45</v>
      </c>
      <c r="F86" s="4">
        <v>7.4386999999999999</v>
      </c>
      <c r="G86" s="17" t="s">
        <v>13</v>
      </c>
      <c r="H86" s="16">
        <v>7.45</v>
      </c>
      <c r="I86" s="5" t="s">
        <v>93</v>
      </c>
      <c r="J86" s="5" t="e">
        <f>VLOOKUP(I86,#REF!,2,FALSE)</f>
        <v>#REF!</v>
      </c>
      <c r="K86" s="21">
        <v>3000</v>
      </c>
      <c r="L86" s="5">
        <f t="shared" si="3"/>
        <v>22350</v>
      </c>
      <c r="M86" s="5">
        <f t="shared" si="2"/>
        <v>2038</v>
      </c>
    </row>
    <row r="87" spans="1:13" x14ac:dyDescent="0.25">
      <c r="A87" s="18">
        <v>45377</v>
      </c>
      <c r="B87" s="15" t="s">
        <v>642</v>
      </c>
      <c r="C87" s="15" t="s">
        <v>643</v>
      </c>
      <c r="D87" s="18">
        <v>47934</v>
      </c>
      <c r="E87" s="20">
        <v>7.46</v>
      </c>
      <c r="F87" s="57">
        <v>7.4598000000000004</v>
      </c>
      <c r="G87" s="17" t="s">
        <v>13</v>
      </c>
      <c r="H87" s="16">
        <v>7.46</v>
      </c>
      <c r="I87" s="5" t="s">
        <v>91</v>
      </c>
      <c r="J87" s="5" t="e">
        <f>VLOOKUP(I87,#REF!,2,FALSE)</f>
        <v>#REF!</v>
      </c>
      <c r="K87" s="21">
        <v>500</v>
      </c>
      <c r="L87" s="5">
        <f t="shared" si="3"/>
        <v>3730</v>
      </c>
      <c r="M87" s="5">
        <f t="shared" si="2"/>
        <v>2031</v>
      </c>
    </row>
    <row r="88" spans="1:13" x14ac:dyDescent="0.25">
      <c r="A88" s="18">
        <v>45377</v>
      </c>
      <c r="B88" s="15" t="s">
        <v>644</v>
      </c>
      <c r="C88" s="15" t="s">
        <v>645</v>
      </c>
      <c r="D88" s="18">
        <v>48300</v>
      </c>
      <c r="E88" s="20">
        <v>7.47</v>
      </c>
      <c r="F88" s="57">
        <v>7.4657999999999998</v>
      </c>
      <c r="G88" s="17" t="s">
        <v>13</v>
      </c>
      <c r="H88" s="16">
        <v>7.47</v>
      </c>
      <c r="I88" s="5" t="s">
        <v>148</v>
      </c>
      <c r="J88" s="5" t="e">
        <f>VLOOKUP(I88,#REF!,2,FALSE)</f>
        <v>#REF!</v>
      </c>
      <c r="K88" s="21">
        <v>1000</v>
      </c>
      <c r="L88" s="5">
        <f t="shared" si="3"/>
        <v>7470</v>
      </c>
      <c r="M88" s="5">
        <f t="shared" si="2"/>
        <v>2032</v>
      </c>
    </row>
    <row r="89" spans="1:13" x14ac:dyDescent="0.25">
      <c r="A89" s="18">
        <v>45377</v>
      </c>
      <c r="B89" s="15" t="s">
        <v>646</v>
      </c>
      <c r="C89" s="15" t="s">
        <v>647</v>
      </c>
      <c r="D89" s="18">
        <v>48665</v>
      </c>
      <c r="E89" s="20">
        <v>7.47</v>
      </c>
      <c r="F89" s="57">
        <v>7.4477000000000002</v>
      </c>
      <c r="G89" s="17" t="s">
        <v>13</v>
      </c>
      <c r="H89" s="16">
        <v>7.47</v>
      </c>
      <c r="I89" s="5" t="s">
        <v>88</v>
      </c>
      <c r="J89" s="5" t="e">
        <f>VLOOKUP(I89,#REF!,2,FALSE)</f>
        <v>#REF!</v>
      </c>
      <c r="K89" s="21">
        <v>996</v>
      </c>
      <c r="L89" s="5">
        <f t="shared" si="3"/>
        <v>7440.12</v>
      </c>
      <c r="M89" s="5">
        <f t="shared" si="2"/>
        <v>2033</v>
      </c>
    </row>
    <row r="90" spans="1:13" x14ac:dyDescent="0.25">
      <c r="A90" s="18">
        <v>45377</v>
      </c>
      <c r="B90" s="15" t="s">
        <v>648</v>
      </c>
      <c r="C90" s="15" t="s">
        <v>649</v>
      </c>
      <c r="D90" s="18">
        <v>49395</v>
      </c>
      <c r="E90" s="20">
        <v>7.49</v>
      </c>
      <c r="F90" s="57">
        <v>7.4751000000000003</v>
      </c>
      <c r="G90" s="17" t="s">
        <v>13</v>
      </c>
      <c r="H90" s="16">
        <v>7.49</v>
      </c>
      <c r="I90" s="5" t="s">
        <v>148</v>
      </c>
      <c r="J90" s="5" t="e">
        <f>VLOOKUP(I90,#REF!,2,FALSE)</f>
        <v>#REF!</v>
      </c>
      <c r="K90" s="21">
        <v>1000</v>
      </c>
      <c r="L90" s="5">
        <f t="shared" si="3"/>
        <v>7490</v>
      </c>
      <c r="M90" s="5">
        <f t="shared" si="2"/>
        <v>2035</v>
      </c>
    </row>
    <row r="91" spans="1:13" x14ac:dyDescent="0.25">
      <c r="A91" s="18">
        <v>45377</v>
      </c>
      <c r="B91" s="15" t="s">
        <v>650</v>
      </c>
      <c r="C91" s="15" t="s">
        <v>651</v>
      </c>
      <c r="D91" s="18">
        <v>50856</v>
      </c>
      <c r="E91" s="20">
        <v>7.52</v>
      </c>
      <c r="F91" s="57">
        <v>7.5114000000000001</v>
      </c>
      <c r="G91" s="17" t="s">
        <v>13</v>
      </c>
      <c r="H91" s="16">
        <v>7.52</v>
      </c>
      <c r="I91" s="5" t="s">
        <v>190</v>
      </c>
      <c r="J91" s="5" t="e">
        <f>VLOOKUP(I91,#REF!,2,FALSE)</f>
        <v>#REF!</v>
      </c>
      <c r="K91" s="21">
        <v>150</v>
      </c>
      <c r="L91" s="5">
        <f t="shared" si="3"/>
        <v>1128</v>
      </c>
      <c r="M91" s="5">
        <f t="shared" si="2"/>
        <v>2039</v>
      </c>
    </row>
    <row r="92" spans="1:13" x14ac:dyDescent="0.25">
      <c r="A92" s="18">
        <v>45377</v>
      </c>
      <c r="B92" s="15" t="s">
        <v>652</v>
      </c>
      <c r="C92" s="15" t="s">
        <v>653</v>
      </c>
      <c r="D92" s="18">
        <v>51222</v>
      </c>
      <c r="E92" s="20">
        <v>7.49</v>
      </c>
      <c r="F92" s="57">
        <v>7.4848999999999997</v>
      </c>
      <c r="G92" s="17" t="s">
        <v>13</v>
      </c>
      <c r="H92" s="16">
        <v>7.49</v>
      </c>
      <c r="I92" s="5" t="s">
        <v>88</v>
      </c>
      <c r="J92" s="5" t="e">
        <f>VLOOKUP(I92,#REF!,2,FALSE)</f>
        <v>#REF!</v>
      </c>
      <c r="K92" s="21">
        <v>1500</v>
      </c>
      <c r="L92" s="5">
        <f t="shared" si="3"/>
        <v>11235</v>
      </c>
      <c r="M92" s="5">
        <f t="shared" si="2"/>
        <v>2040</v>
      </c>
    </row>
    <row r="93" spans="1:13" x14ac:dyDescent="0.25">
      <c r="A93" s="18">
        <v>45377</v>
      </c>
      <c r="B93" s="15" t="s">
        <v>654</v>
      </c>
      <c r="C93" s="15" t="s">
        <v>655</v>
      </c>
      <c r="D93" s="18">
        <v>49395</v>
      </c>
      <c r="E93" s="20">
        <v>7.49</v>
      </c>
      <c r="F93" s="57">
        <v>7.4794</v>
      </c>
      <c r="G93" s="17" t="s">
        <v>13</v>
      </c>
      <c r="H93" s="16">
        <v>7.49</v>
      </c>
      <c r="I93" s="5" t="s">
        <v>95</v>
      </c>
      <c r="J93" s="5" t="e">
        <f>VLOOKUP(I93,#REF!,2,FALSE)</f>
        <v>#REF!</v>
      </c>
      <c r="K93" s="21">
        <v>4000</v>
      </c>
      <c r="L93" s="5">
        <f t="shared" si="3"/>
        <v>29960</v>
      </c>
      <c r="M93" s="5">
        <f t="shared" si="2"/>
        <v>2035</v>
      </c>
    </row>
    <row r="94" spans="1:13" x14ac:dyDescent="0.25">
      <c r="A94" s="18">
        <v>45377</v>
      </c>
      <c r="B94" s="15" t="s">
        <v>656</v>
      </c>
      <c r="C94" s="15" t="s">
        <v>657</v>
      </c>
      <c r="D94" s="18">
        <v>52683</v>
      </c>
      <c r="E94" s="20">
        <v>7.52</v>
      </c>
      <c r="F94" s="57">
        <v>7.5026000000000002</v>
      </c>
      <c r="G94" s="17" t="s">
        <v>13</v>
      </c>
      <c r="H94" s="16">
        <v>7.52</v>
      </c>
      <c r="I94" s="5" t="s">
        <v>88</v>
      </c>
      <c r="J94" s="5" t="e">
        <f>VLOOKUP(I94,#REF!,2,FALSE)</f>
        <v>#REF!</v>
      </c>
      <c r="K94" s="21">
        <v>1000</v>
      </c>
      <c r="L94" s="5">
        <f t="shared" si="3"/>
        <v>7520</v>
      </c>
      <c r="M94" s="5">
        <f t="shared" si="2"/>
        <v>2044</v>
      </c>
    </row>
    <row r="95" spans="1:13" x14ac:dyDescent="0.25">
      <c r="A95" s="18">
        <v>45377</v>
      </c>
      <c r="B95" s="15" t="s">
        <v>658</v>
      </c>
      <c r="C95" s="15" t="s">
        <v>659</v>
      </c>
      <c r="D95" s="18">
        <v>50856</v>
      </c>
      <c r="E95" s="20">
        <v>7.52</v>
      </c>
      <c r="F95" s="57">
        <v>7.5076999999999998</v>
      </c>
      <c r="G95" s="17" t="s">
        <v>13</v>
      </c>
      <c r="H95" s="16">
        <v>7.52</v>
      </c>
      <c r="I95" s="5" t="s">
        <v>149</v>
      </c>
      <c r="J95" s="5" t="e">
        <f>VLOOKUP(I95,#REF!,2,FALSE)</f>
        <v>#REF!</v>
      </c>
      <c r="K95" s="21">
        <v>672</v>
      </c>
      <c r="L95" s="5">
        <f t="shared" si="3"/>
        <v>5053.4399999999996</v>
      </c>
      <c r="M95" s="5">
        <f t="shared" si="2"/>
        <v>2039</v>
      </c>
    </row>
    <row r="96" spans="1:13" x14ac:dyDescent="0.25">
      <c r="A96" s="18">
        <v>45377</v>
      </c>
      <c r="B96" s="15" t="s">
        <v>660</v>
      </c>
      <c r="C96" s="15" t="s">
        <v>661</v>
      </c>
      <c r="D96" s="18">
        <v>49030</v>
      </c>
      <c r="E96" s="20">
        <v>7.43</v>
      </c>
      <c r="F96" s="57">
        <v>7.4283999999999999</v>
      </c>
      <c r="G96" s="17" t="s">
        <v>13</v>
      </c>
      <c r="H96" s="16">
        <v>7.43</v>
      </c>
      <c r="I96" s="5" t="s">
        <v>92</v>
      </c>
      <c r="J96" s="5" t="e">
        <f>VLOOKUP(I96,#REF!,2,FALSE)</f>
        <v>#REF!</v>
      </c>
      <c r="K96" s="21">
        <v>2000</v>
      </c>
      <c r="L96" s="5">
        <f t="shared" si="3"/>
        <v>14860</v>
      </c>
      <c r="M96" s="5">
        <f t="shared" si="2"/>
        <v>2034</v>
      </c>
    </row>
    <row r="97" spans="1:13" x14ac:dyDescent="0.25">
      <c r="A97" s="18">
        <v>45377</v>
      </c>
      <c r="B97" s="15" t="s">
        <v>662</v>
      </c>
      <c r="C97" s="15" t="s">
        <v>663</v>
      </c>
      <c r="D97" s="18">
        <v>56335</v>
      </c>
      <c r="E97" s="20">
        <v>7.5</v>
      </c>
      <c r="F97" s="57">
        <v>7.4766000000000004</v>
      </c>
      <c r="G97" s="17" t="s">
        <v>13</v>
      </c>
      <c r="H97" s="16">
        <v>7.5</v>
      </c>
      <c r="I97" s="5" t="s">
        <v>92</v>
      </c>
      <c r="J97" s="5" t="e">
        <f>VLOOKUP(I97,#REF!,2,FALSE)</f>
        <v>#REF!</v>
      </c>
      <c r="K97" s="21">
        <v>4000</v>
      </c>
      <c r="L97" s="5">
        <f t="shared" si="3"/>
        <v>30000</v>
      </c>
      <c r="M97" s="5">
        <f t="shared" si="2"/>
        <v>2054</v>
      </c>
    </row>
    <row r="98" spans="1:13" x14ac:dyDescent="0.25">
      <c r="A98" s="18">
        <v>45377</v>
      </c>
      <c r="B98" s="15" t="s">
        <v>664</v>
      </c>
      <c r="C98" s="15" t="s">
        <v>665</v>
      </c>
      <c r="D98" s="18">
        <v>56335</v>
      </c>
      <c r="E98" s="20">
        <v>7.51</v>
      </c>
      <c r="F98" s="57">
        <v>7.51</v>
      </c>
      <c r="G98" s="17" t="s">
        <v>13</v>
      </c>
      <c r="H98" s="16">
        <v>7.51</v>
      </c>
      <c r="I98" s="5" t="s">
        <v>97</v>
      </c>
      <c r="J98" s="5" t="e">
        <f>VLOOKUP(I98,#REF!,2,FALSE)</f>
        <v>#REF!</v>
      </c>
      <c r="K98" s="21">
        <v>404.49</v>
      </c>
      <c r="L98" s="5">
        <f t="shared" si="3"/>
        <v>3037.7199000000001</v>
      </c>
      <c r="M98" s="5">
        <f t="shared" si="2"/>
        <v>2054</v>
      </c>
    </row>
    <row r="99" spans="1:13" x14ac:dyDescent="0.25">
      <c r="A99" s="18">
        <v>45377</v>
      </c>
      <c r="B99" s="15" t="s">
        <v>666</v>
      </c>
      <c r="C99" s="15" t="s">
        <v>667</v>
      </c>
      <c r="D99" s="18">
        <v>48300</v>
      </c>
      <c r="E99" s="20">
        <v>7.42</v>
      </c>
      <c r="F99" s="57">
        <v>7.42</v>
      </c>
      <c r="G99" s="17" t="s">
        <v>13</v>
      </c>
      <c r="H99" s="16">
        <v>7.42</v>
      </c>
      <c r="I99" s="5" t="s">
        <v>87</v>
      </c>
      <c r="J99" s="5" t="e">
        <f>VLOOKUP(I99,#REF!,2,FALSE)</f>
        <v>#REF!</v>
      </c>
      <c r="K99" s="21">
        <v>1000</v>
      </c>
      <c r="L99" s="5">
        <f t="shared" si="3"/>
        <v>7420</v>
      </c>
      <c r="M99" s="5">
        <f t="shared" si="2"/>
        <v>2032</v>
      </c>
    </row>
    <row r="100" spans="1:13" x14ac:dyDescent="0.25">
      <c r="A100" s="18">
        <v>45377</v>
      </c>
      <c r="B100" s="15" t="s">
        <v>668</v>
      </c>
      <c r="C100" s="15" t="s">
        <v>669</v>
      </c>
      <c r="D100" s="18">
        <v>54874</v>
      </c>
      <c r="E100" s="20">
        <v>7.48</v>
      </c>
      <c r="F100" s="57">
        <v>7.4642999999999997</v>
      </c>
      <c r="G100" s="17" t="s">
        <v>13</v>
      </c>
      <c r="H100" s="16">
        <v>7.48</v>
      </c>
      <c r="I100" s="5" t="s">
        <v>150</v>
      </c>
      <c r="J100" s="5" t="e">
        <f>VLOOKUP(I100,#REF!,2,FALSE)</f>
        <v>#REF!</v>
      </c>
      <c r="K100" s="21">
        <v>1718</v>
      </c>
      <c r="L100" s="5">
        <f t="shared" si="3"/>
        <v>12850.640000000001</v>
      </c>
      <c r="M100" s="5">
        <f t="shared" si="2"/>
        <v>2050</v>
      </c>
    </row>
    <row r="101" spans="1:13" x14ac:dyDescent="0.25">
      <c r="A101" s="18">
        <v>45377</v>
      </c>
      <c r="B101" s="15" t="s">
        <v>670</v>
      </c>
      <c r="C101" s="15" t="s">
        <v>671</v>
      </c>
      <c r="D101" s="18">
        <v>48665</v>
      </c>
      <c r="E101" s="20">
        <v>7.44</v>
      </c>
      <c r="F101" s="57">
        <v>7.4303999999999997</v>
      </c>
      <c r="G101" s="17" t="s">
        <v>13</v>
      </c>
      <c r="H101" s="16">
        <v>7.44</v>
      </c>
      <c r="I101" s="5" t="s">
        <v>87</v>
      </c>
      <c r="J101" s="5" t="e">
        <f>VLOOKUP(I101,#REF!,2,FALSE)</f>
        <v>#REF!</v>
      </c>
      <c r="K101" s="21">
        <v>2000</v>
      </c>
      <c r="L101" s="5">
        <f t="shared" si="3"/>
        <v>14880</v>
      </c>
      <c r="M101" s="5">
        <f t="shared" si="2"/>
        <v>2033</v>
      </c>
    </row>
    <row r="102" spans="1:13" x14ac:dyDescent="0.25">
      <c r="A102" s="18">
        <v>45377</v>
      </c>
      <c r="B102" s="15" t="s">
        <v>672</v>
      </c>
      <c r="C102" s="15" t="s">
        <v>673</v>
      </c>
      <c r="D102" s="18">
        <v>49761</v>
      </c>
      <c r="E102" s="20">
        <v>7.49</v>
      </c>
      <c r="F102" s="57">
        <v>7.4836999999999998</v>
      </c>
      <c r="G102" s="17" t="s">
        <v>13</v>
      </c>
      <c r="H102" s="16">
        <v>7.49</v>
      </c>
      <c r="I102" s="5" t="s">
        <v>94</v>
      </c>
      <c r="J102" s="5" t="e">
        <f>VLOOKUP(I102,#REF!,2,FALSE)</f>
        <v>#REF!</v>
      </c>
      <c r="K102" s="21">
        <v>1500</v>
      </c>
      <c r="L102" s="5">
        <f t="shared" si="3"/>
        <v>11235</v>
      </c>
      <c r="M102" s="5">
        <f t="shared" si="2"/>
        <v>2036</v>
      </c>
    </row>
    <row r="103" spans="1:13" x14ac:dyDescent="0.25">
      <c r="A103" s="18">
        <v>45377</v>
      </c>
      <c r="B103" s="15" t="s">
        <v>674</v>
      </c>
      <c r="C103" s="15" t="s">
        <v>675</v>
      </c>
      <c r="D103" s="18">
        <v>54874</v>
      </c>
      <c r="E103" s="20">
        <v>7.53</v>
      </c>
      <c r="F103" s="57">
        <v>7.5022000000000002</v>
      </c>
      <c r="G103" s="17" t="s">
        <v>13</v>
      </c>
      <c r="H103" s="16">
        <v>7.53</v>
      </c>
      <c r="I103" s="5" t="s">
        <v>94</v>
      </c>
      <c r="J103" s="5" t="e">
        <f>VLOOKUP(I103,#REF!,2,FALSE)</f>
        <v>#REF!</v>
      </c>
      <c r="K103" s="21">
        <v>1366</v>
      </c>
      <c r="L103" s="5">
        <f t="shared" si="3"/>
        <v>10285.98</v>
      </c>
      <c r="M103" s="5">
        <f t="shared" si="2"/>
        <v>2050</v>
      </c>
    </row>
    <row r="104" spans="1:13" x14ac:dyDescent="0.25">
      <c r="A104" s="18">
        <v>45377</v>
      </c>
      <c r="B104" s="15" t="s">
        <v>676</v>
      </c>
      <c r="C104" s="15" t="s">
        <v>677</v>
      </c>
      <c r="D104" s="18">
        <v>49761</v>
      </c>
      <c r="E104" s="20">
        <v>7.49</v>
      </c>
      <c r="F104" s="57">
        <v>7.4775</v>
      </c>
      <c r="G104" s="17" t="s">
        <v>13</v>
      </c>
      <c r="H104" s="16">
        <v>7.49</v>
      </c>
      <c r="I104" s="5" t="s">
        <v>442</v>
      </c>
      <c r="J104" s="5" t="e">
        <f>VLOOKUP(I104,#REF!,2,FALSE)</f>
        <v>#REF!</v>
      </c>
      <c r="K104" s="21">
        <v>2500</v>
      </c>
      <c r="L104" s="5">
        <f t="shared" si="3"/>
        <v>18725</v>
      </c>
      <c r="M104" s="5">
        <f t="shared" si="2"/>
        <v>2036</v>
      </c>
    </row>
    <row r="105" spans="1:13" x14ac:dyDescent="0.25">
      <c r="A105" s="18">
        <v>45377</v>
      </c>
      <c r="B105" s="15" t="s">
        <v>678</v>
      </c>
      <c r="C105" s="15" t="s">
        <v>679</v>
      </c>
      <c r="D105" s="18">
        <v>56700</v>
      </c>
      <c r="E105" s="20">
        <v>7.54</v>
      </c>
      <c r="F105" s="57">
        <v>7.5022000000000002</v>
      </c>
      <c r="G105" s="17" t="s">
        <v>13</v>
      </c>
      <c r="H105" s="16">
        <v>7.54</v>
      </c>
      <c r="I105" s="5" t="s">
        <v>94</v>
      </c>
      <c r="J105" s="5" t="e">
        <f>VLOOKUP(I105,#REF!,2,FALSE)</f>
        <v>#REF!</v>
      </c>
      <c r="K105" s="21">
        <v>2000</v>
      </c>
      <c r="L105" s="5">
        <f t="shared" si="3"/>
        <v>15080</v>
      </c>
      <c r="M105" s="5">
        <f t="shared" si="2"/>
        <v>2055</v>
      </c>
    </row>
    <row r="106" spans="1:13" x14ac:dyDescent="0.25">
      <c r="A106" s="18">
        <v>45377</v>
      </c>
      <c r="B106" s="15" t="s">
        <v>680</v>
      </c>
      <c r="C106" s="15" t="s">
        <v>681</v>
      </c>
      <c r="D106" s="18">
        <v>50491</v>
      </c>
      <c r="E106" s="20">
        <v>7.51</v>
      </c>
      <c r="F106" s="57">
        <v>7.4934000000000003</v>
      </c>
      <c r="G106" s="17" t="s">
        <v>13</v>
      </c>
      <c r="H106" s="16">
        <v>7.51</v>
      </c>
      <c r="I106" s="5" t="s">
        <v>442</v>
      </c>
      <c r="J106" s="5" t="e">
        <f>VLOOKUP(I106,#REF!,2,FALSE)</f>
        <v>#REF!</v>
      </c>
      <c r="K106" s="21">
        <v>2500</v>
      </c>
      <c r="L106" s="5">
        <f t="shared" si="3"/>
        <v>18775</v>
      </c>
      <c r="M106" s="5">
        <f t="shared" si="2"/>
        <v>2038</v>
      </c>
    </row>
    <row r="107" spans="1:13" x14ac:dyDescent="0.25">
      <c r="A107" s="18">
        <v>45377</v>
      </c>
      <c r="B107" s="15" t="s">
        <v>682</v>
      </c>
      <c r="C107" s="15" t="s">
        <v>683</v>
      </c>
      <c r="D107" s="18">
        <v>50856</v>
      </c>
      <c r="E107" s="20">
        <v>7.52</v>
      </c>
      <c r="F107" s="57">
        <v>7.5031999999999996</v>
      </c>
      <c r="G107" s="17" t="s">
        <v>13</v>
      </c>
      <c r="H107" s="16">
        <v>7.52</v>
      </c>
      <c r="I107" s="5" t="s">
        <v>442</v>
      </c>
      <c r="J107" s="5" t="e">
        <f>VLOOKUP(I107,#REF!,2,FALSE)</f>
        <v>#REF!</v>
      </c>
      <c r="K107" s="21">
        <v>2500</v>
      </c>
      <c r="L107" s="5">
        <f t="shared" si="3"/>
        <v>18800</v>
      </c>
      <c r="M107" s="5">
        <f t="shared" si="2"/>
        <v>2039</v>
      </c>
    </row>
    <row r="108" spans="1:13" x14ac:dyDescent="0.25">
      <c r="A108" s="18">
        <v>45377</v>
      </c>
      <c r="B108" s="15" t="s">
        <v>684</v>
      </c>
      <c r="C108" s="15" t="s">
        <v>685</v>
      </c>
      <c r="D108" s="18">
        <v>51222</v>
      </c>
      <c r="E108" s="20">
        <v>7.51</v>
      </c>
      <c r="F108" s="57">
        <v>7.5034999999999998</v>
      </c>
      <c r="G108" s="17" t="s">
        <v>13</v>
      </c>
      <c r="H108" s="16">
        <v>7.51</v>
      </c>
      <c r="I108" s="5" t="s">
        <v>442</v>
      </c>
      <c r="J108" s="5" t="e">
        <f>VLOOKUP(I108,#REF!,2,FALSE)</f>
        <v>#REF!</v>
      </c>
      <c r="K108" s="21">
        <v>3000</v>
      </c>
      <c r="L108" s="5">
        <f t="shared" si="3"/>
        <v>22530</v>
      </c>
      <c r="M108" s="5">
        <f t="shared" si="2"/>
        <v>2040</v>
      </c>
    </row>
    <row r="109" spans="1:13" x14ac:dyDescent="0.25">
      <c r="A109" s="18">
        <v>45377</v>
      </c>
      <c r="B109" s="15" t="s">
        <v>686</v>
      </c>
      <c r="C109" s="15" t="s">
        <v>687</v>
      </c>
      <c r="D109" s="18">
        <v>46108</v>
      </c>
      <c r="E109" s="20">
        <v>7.36</v>
      </c>
      <c r="F109" s="57">
        <v>7.3548999999999998</v>
      </c>
      <c r="G109" s="17" t="s">
        <v>13</v>
      </c>
      <c r="H109" s="16">
        <v>7.36</v>
      </c>
      <c r="I109" s="5" t="s">
        <v>444</v>
      </c>
      <c r="J109" s="5" t="e">
        <f>VLOOKUP(I109,#REF!,2,FALSE)</f>
        <v>#REF!</v>
      </c>
      <c r="K109" s="21">
        <v>1000</v>
      </c>
      <c r="L109" s="5">
        <f t="shared" si="3"/>
        <v>7360</v>
      </c>
      <c r="M109" s="5">
        <f t="shared" si="2"/>
        <v>2026</v>
      </c>
    </row>
    <row r="110" spans="1:13" x14ac:dyDescent="0.25">
      <c r="A110" s="18">
        <v>45377</v>
      </c>
      <c r="B110" s="15" t="s">
        <v>688</v>
      </c>
      <c r="C110" s="15" t="s">
        <v>689</v>
      </c>
      <c r="D110" s="18">
        <v>50856</v>
      </c>
      <c r="E110" s="20">
        <v>7.52</v>
      </c>
      <c r="F110" s="57">
        <v>7.5095000000000001</v>
      </c>
      <c r="G110" s="17" t="s">
        <v>13</v>
      </c>
      <c r="H110" s="16">
        <v>7.52</v>
      </c>
      <c r="I110" s="5" t="s">
        <v>187</v>
      </c>
      <c r="J110" s="5" t="e">
        <f>VLOOKUP(I110,#REF!,2,FALSE)</f>
        <v>#REF!</v>
      </c>
      <c r="K110" s="21">
        <v>2500</v>
      </c>
      <c r="L110" s="5">
        <f t="shared" si="3"/>
        <v>18800</v>
      </c>
      <c r="M110" s="5">
        <f t="shared" si="2"/>
        <v>2039</v>
      </c>
    </row>
    <row r="111" spans="1:13" x14ac:dyDescent="0.25">
      <c r="A111" s="18">
        <v>45377</v>
      </c>
      <c r="B111" s="15" t="s">
        <v>690</v>
      </c>
      <c r="C111" s="15" t="s">
        <v>691</v>
      </c>
      <c r="D111" s="18">
        <v>52683</v>
      </c>
      <c r="E111" s="20">
        <v>7.53</v>
      </c>
      <c r="F111" s="57">
        <v>7.5064000000000002</v>
      </c>
      <c r="G111" s="17" t="s">
        <v>13</v>
      </c>
      <c r="H111" s="16">
        <v>7.53</v>
      </c>
      <c r="I111" s="5" t="s">
        <v>187</v>
      </c>
      <c r="J111" s="5" t="e">
        <f>VLOOKUP(I111,#REF!,2,FALSE)</f>
        <v>#REF!</v>
      </c>
      <c r="K111" s="21">
        <v>2500</v>
      </c>
      <c r="L111" s="5">
        <f t="shared" si="3"/>
        <v>18825</v>
      </c>
      <c r="M111" s="5">
        <f t="shared" si="2"/>
        <v>2044</v>
      </c>
    </row>
    <row r="112" spans="1:13" x14ac:dyDescent="0.25">
      <c r="A112" s="18">
        <v>45377</v>
      </c>
      <c r="B112" s="15" t="s">
        <v>692</v>
      </c>
      <c r="C112" s="15" t="s">
        <v>693</v>
      </c>
      <c r="D112" s="18">
        <v>51587</v>
      </c>
      <c r="E112" s="20">
        <v>7.46</v>
      </c>
      <c r="F112" s="57">
        <v>7.4584999999999999</v>
      </c>
      <c r="G112" s="17" t="s">
        <v>13</v>
      </c>
      <c r="H112" s="16">
        <v>7.46</v>
      </c>
      <c r="I112" s="5" t="s">
        <v>93</v>
      </c>
      <c r="J112" s="5" t="e">
        <f>VLOOKUP(I112,#REF!,2,FALSE)</f>
        <v>#REF!</v>
      </c>
      <c r="K112" s="21">
        <v>2000</v>
      </c>
      <c r="L112" s="5">
        <f t="shared" si="3"/>
        <v>14920</v>
      </c>
      <c r="M112" s="5">
        <f t="shared" si="2"/>
        <v>2041</v>
      </c>
    </row>
    <row r="113" spans="1:13" x14ac:dyDescent="0.25">
      <c r="A113" s="18">
        <v>45377</v>
      </c>
      <c r="B113" s="15" t="s">
        <v>694</v>
      </c>
      <c r="C113" s="15" t="s">
        <v>695</v>
      </c>
      <c r="D113" s="18">
        <v>51952</v>
      </c>
      <c r="E113" s="20">
        <v>7.48</v>
      </c>
      <c r="F113" s="57">
        <v>7.4661999999999997</v>
      </c>
      <c r="G113" s="17" t="s">
        <v>13</v>
      </c>
      <c r="H113" s="16">
        <v>7.48</v>
      </c>
      <c r="I113" s="5" t="s">
        <v>93</v>
      </c>
      <c r="J113" s="5" t="e">
        <f>VLOOKUP(I113,#REF!,2,FALSE)</f>
        <v>#REF!</v>
      </c>
      <c r="K113" s="21">
        <v>2000</v>
      </c>
      <c r="L113" s="5">
        <f t="shared" si="3"/>
        <v>14960</v>
      </c>
      <c r="M113" s="5">
        <f t="shared" si="2"/>
        <v>2042</v>
      </c>
    </row>
    <row r="114" spans="1:13" x14ac:dyDescent="0.25">
      <c r="A114" s="18">
        <v>45377</v>
      </c>
      <c r="B114" s="15" t="s">
        <v>696</v>
      </c>
      <c r="C114" s="15" t="s">
        <v>697</v>
      </c>
      <c r="D114" s="18">
        <v>52683</v>
      </c>
      <c r="E114" s="20">
        <v>7.5</v>
      </c>
      <c r="F114" s="57">
        <v>7.4720000000000004</v>
      </c>
      <c r="G114" s="17" t="s">
        <v>13</v>
      </c>
      <c r="H114" s="16">
        <v>7.5</v>
      </c>
      <c r="I114" s="5" t="s">
        <v>93</v>
      </c>
      <c r="J114" s="5" t="e">
        <f>VLOOKUP(I114,#REF!,2,FALSE)</f>
        <v>#REF!</v>
      </c>
      <c r="K114" s="21">
        <v>2000</v>
      </c>
      <c r="L114" s="5">
        <f t="shared" si="3"/>
        <v>15000</v>
      </c>
      <c r="M114" s="5">
        <f t="shared" si="2"/>
        <v>2044</v>
      </c>
    </row>
    <row r="115" spans="1:13" x14ac:dyDescent="0.25">
      <c r="A115" s="18">
        <v>45377</v>
      </c>
      <c r="B115" s="15" t="s">
        <v>698</v>
      </c>
      <c r="C115" s="15" t="s">
        <v>699</v>
      </c>
      <c r="D115" s="18">
        <v>49761</v>
      </c>
      <c r="E115" s="20">
        <v>7.5</v>
      </c>
      <c r="F115" s="57">
        <v>7.4993999999999996</v>
      </c>
      <c r="G115" s="17" t="s">
        <v>13</v>
      </c>
      <c r="H115" s="16">
        <v>7.5</v>
      </c>
      <c r="I115" s="5" t="s">
        <v>709</v>
      </c>
      <c r="J115" s="5" t="e">
        <f>VLOOKUP(I115,#REF!,2,FALSE)</f>
        <v>#REF!</v>
      </c>
      <c r="K115" s="21">
        <v>126</v>
      </c>
      <c r="L115" s="5">
        <f t="shared" si="3"/>
        <v>945</v>
      </c>
      <c r="M115" s="5">
        <f t="shared" si="2"/>
        <v>2036</v>
      </c>
    </row>
    <row r="116" spans="1:13" x14ac:dyDescent="0.25">
      <c r="A116" s="18">
        <v>45377</v>
      </c>
      <c r="B116" s="15" t="s">
        <v>700</v>
      </c>
      <c r="C116" s="15" t="s">
        <v>701</v>
      </c>
      <c r="D116" s="18">
        <v>48665</v>
      </c>
      <c r="E116" s="20">
        <v>7.47</v>
      </c>
      <c r="F116" s="57">
        <v>7.4615999999999998</v>
      </c>
      <c r="G116" s="17" t="s">
        <v>13</v>
      </c>
      <c r="H116" s="16">
        <v>7.47</v>
      </c>
      <c r="I116" s="5" t="s">
        <v>148</v>
      </c>
      <c r="J116" s="5" t="e">
        <f>VLOOKUP(I116,#REF!,2,FALSE)</f>
        <v>#REF!</v>
      </c>
      <c r="K116" s="21">
        <v>1000</v>
      </c>
      <c r="L116" s="5">
        <f t="shared" si="3"/>
        <v>7470</v>
      </c>
      <c r="M116" s="5">
        <f t="shared" si="2"/>
        <v>2033</v>
      </c>
    </row>
    <row r="117" spans="1:13" x14ac:dyDescent="0.25">
      <c r="A117" s="18">
        <v>45377</v>
      </c>
      <c r="B117" s="15" t="s">
        <v>702</v>
      </c>
      <c r="C117" s="15" t="s">
        <v>703</v>
      </c>
      <c r="D117" s="18">
        <v>49030</v>
      </c>
      <c r="E117" s="20">
        <v>7.47</v>
      </c>
      <c r="F117" s="57">
        <v>7.4672000000000001</v>
      </c>
      <c r="G117" s="17" t="s">
        <v>13</v>
      </c>
      <c r="H117" s="16">
        <v>7.47</v>
      </c>
      <c r="I117" s="5" t="s">
        <v>148</v>
      </c>
      <c r="J117" s="5" t="e">
        <f>VLOOKUP(I117,#REF!,2,FALSE)</f>
        <v>#REF!</v>
      </c>
      <c r="K117" s="21">
        <v>1000</v>
      </c>
      <c r="L117" s="5">
        <f t="shared" si="3"/>
        <v>7470</v>
      </c>
      <c r="M117" s="5">
        <f t="shared" si="2"/>
        <v>2034</v>
      </c>
    </row>
    <row r="118" spans="1:13" x14ac:dyDescent="0.25">
      <c r="A118" s="18">
        <v>45377</v>
      </c>
      <c r="B118" s="15" t="s">
        <v>704</v>
      </c>
      <c r="C118" s="15" t="s">
        <v>705</v>
      </c>
      <c r="D118" s="18">
        <v>49030</v>
      </c>
      <c r="E118" s="20">
        <v>7.44</v>
      </c>
      <c r="F118" s="57">
        <v>7.5026000000000002</v>
      </c>
      <c r="G118" s="17" t="s">
        <v>13</v>
      </c>
      <c r="H118" s="16">
        <v>7.44</v>
      </c>
      <c r="I118" s="5" t="s">
        <v>88</v>
      </c>
      <c r="J118" s="5" t="e">
        <f>VLOOKUP(I118,#REF!,2,FALSE)</f>
        <v>#REF!</v>
      </c>
      <c r="K118" s="21">
        <v>1500</v>
      </c>
      <c r="L118" s="5">
        <f t="shared" si="3"/>
        <v>11160</v>
      </c>
      <c r="M118" s="5">
        <f t="shared" si="2"/>
        <v>2034</v>
      </c>
    </row>
    <row r="119" spans="1:13" x14ac:dyDescent="0.25">
      <c r="A119" s="18">
        <v>45377</v>
      </c>
      <c r="B119" s="15" t="s">
        <v>706</v>
      </c>
      <c r="C119" s="15" t="s">
        <v>707</v>
      </c>
      <c r="D119" s="18">
        <v>50856</v>
      </c>
      <c r="E119" s="20">
        <v>7.45</v>
      </c>
      <c r="F119" s="57">
        <v>7.4450000000000003</v>
      </c>
      <c r="G119" s="17" t="s">
        <v>13</v>
      </c>
      <c r="H119" s="16">
        <v>7.45</v>
      </c>
      <c r="I119" s="5" t="s">
        <v>93</v>
      </c>
      <c r="J119" s="5" t="e">
        <f>VLOOKUP(I119,#REF!,2,FALSE)</f>
        <v>#REF!</v>
      </c>
      <c r="K119" s="21">
        <v>2000</v>
      </c>
      <c r="L119" s="5">
        <f t="shared" si="3"/>
        <v>14900</v>
      </c>
      <c r="M119" s="5">
        <f t="shared" si="2"/>
        <v>2039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C05E-5B9D-4C81-B8DA-FC55FBF3A0D2}">
  <dimension ref="A1:L26"/>
  <sheetViews>
    <sheetView workbookViewId="0">
      <selection sqref="A1:XFD1048576"/>
    </sheetView>
  </sheetViews>
  <sheetFormatPr defaultRowHeight="15" x14ac:dyDescent="0.25"/>
  <cols>
    <col min="1" max="1" width="18.85546875" style="5" bestFit="1" customWidth="1"/>
    <col min="2" max="2" width="18.5703125" style="5" bestFit="1" customWidth="1"/>
    <col min="3" max="3" width="21.140625" style="5" customWidth="1"/>
    <col min="4" max="4" width="18.5703125" style="5" bestFit="1" customWidth="1"/>
    <col min="5" max="5" width="18.85546875" style="5" customWidth="1"/>
    <col min="6" max="6" width="18.5703125" style="5" bestFit="1" customWidth="1"/>
    <col min="7" max="7" width="22.28515625" style="5" customWidth="1"/>
    <col min="8" max="8" width="18.5703125" style="5" bestFit="1" customWidth="1"/>
    <col min="9" max="9" width="19.28515625" style="5" customWidth="1"/>
    <col min="10" max="10" width="18.5703125" style="5" bestFit="1" customWidth="1"/>
    <col min="11" max="11" width="23.5703125" style="5" customWidth="1"/>
    <col min="12" max="12" width="21.42578125" style="5" customWidth="1"/>
    <col min="13" max="16384" width="9.140625" style="5"/>
  </cols>
  <sheetData>
    <row r="1" spans="1:12" ht="23.25" x14ac:dyDescent="0.35">
      <c r="A1" s="109" t="s">
        <v>115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5.75" x14ac:dyDescent="0.25">
      <c r="A2" s="112" t="s">
        <v>112</v>
      </c>
      <c r="B2" s="107" t="s">
        <v>448</v>
      </c>
      <c r="C2" s="107"/>
      <c r="D2" s="107" t="s">
        <v>493</v>
      </c>
      <c r="E2" s="107"/>
      <c r="F2" s="107">
        <v>45370</v>
      </c>
      <c r="G2" s="107"/>
      <c r="H2" s="107">
        <v>45372</v>
      </c>
      <c r="I2" s="107"/>
      <c r="J2" s="107">
        <v>45377</v>
      </c>
      <c r="K2" s="107"/>
      <c r="L2" s="108" t="s">
        <v>111</v>
      </c>
    </row>
    <row r="3" spans="1:12" ht="45" x14ac:dyDescent="0.25">
      <c r="A3" s="112"/>
      <c r="B3" s="41" t="s">
        <v>5</v>
      </c>
      <c r="C3" s="47" t="s">
        <v>970</v>
      </c>
      <c r="D3" s="41" t="s">
        <v>5</v>
      </c>
      <c r="E3" s="47" t="s">
        <v>970</v>
      </c>
      <c r="F3" s="41" t="s">
        <v>5</v>
      </c>
      <c r="G3" s="47" t="s">
        <v>970</v>
      </c>
      <c r="H3" s="41" t="s">
        <v>5</v>
      </c>
      <c r="I3" s="47" t="s">
        <v>970</v>
      </c>
      <c r="J3" s="41" t="s">
        <v>5</v>
      </c>
      <c r="K3" s="47" t="s">
        <v>970</v>
      </c>
      <c r="L3" s="108"/>
    </row>
    <row r="4" spans="1:12" x14ac:dyDescent="0.25">
      <c r="A4" s="9" t="s">
        <v>974</v>
      </c>
      <c r="B4" s="6" t="s">
        <v>114</v>
      </c>
      <c r="C4" s="6"/>
      <c r="D4" s="6">
        <v>7.41</v>
      </c>
      <c r="E4" s="6">
        <v>232</v>
      </c>
      <c r="F4" s="6" t="s">
        <v>114</v>
      </c>
      <c r="G4" s="6"/>
      <c r="H4" s="6" t="s">
        <v>114</v>
      </c>
      <c r="I4" s="6"/>
      <c r="J4" s="6" t="s">
        <v>114</v>
      </c>
      <c r="K4" s="6"/>
      <c r="L4" s="10">
        <v>232</v>
      </c>
    </row>
    <row r="5" spans="1:12" x14ac:dyDescent="0.25">
      <c r="A5" s="9" t="s">
        <v>104</v>
      </c>
      <c r="B5" s="6">
        <v>7.42</v>
      </c>
      <c r="C5" s="6">
        <v>1000</v>
      </c>
      <c r="D5" s="6" t="s">
        <v>114</v>
      </c>
      <c r="E5" s="6"/>
      <c r="F5" s="6">
        <v>7.47</v>
      </c>
      <c r="G5" s="6">
        <v>1000</v>
      </c>
      <c r="H5" s="6" t="s">
        <v>114</v>
      </c>
      <c r="I5" s="6"/>
      <c r="J5" s="46">
        <v>7.46</v>
      </c>
      <c r="K5" s="6">
        <v>500</v>
      </c>
      <c r="L5" s="10">
        <v>2500</v>
      </c>
    </row>
    <row r="6" spans="1:12" x14ac:dyDescent="0.25">
      <c r="A6" s="9" t="s">
        <v>99</v>
      </c>
      <c r="B6" s="6">
        <v>7.4</v>
      </c>
      <c r="C6" s="6">
        <v>2000</v>
      </c>
      <c r="D6" s="6">
        <v>7.3900000000000006</v>
      </c>
      <c r="E6" s="6">
        <v>1612</v>
      </c>
      <c r="F6" s="6" t="s">
        <v>114</v>
      </c>
      <c r="G6" s="6"/>
      <c r="H6" s="6" t="s">
        <v>114</v>
      </c>
      <c r="I6" s="6"/>
      <c r="J6" s="6" t="s">
        <v>114</v>
      </c>
      <c r="K6" s="6"/>
      <c r="L6" s="10">
        <v>3612</v>
      </c>
    </row>
    <row r="7" spans="1:12" x14ac:dyDescent="0.25">
      <c r="A7" s="9" t="s">
        <v>961</v>
      </c>
      <c r="B7" s="6" t="s">
        <v>114</v>
      </c>
      <c r="C7" s="6"/>
      <c r="D7" s="46">
        <v>7.3833333333333337</v>
      </c>
      <c r="E7" s="6">
        <v>3000</v>
      </c>
      <c r="F7" s="46">
        <v>7.4666666666666668</v>
      </c>
      <c r="G7" s="6">
        <v>3000</v>
      </c>
      <c r="H7" s="6" t="s">
        <v>114</v>
      </c>
      <c r="I7" s="6"/>
      <c r="J7" s="46">
        <v>7.4749999999999996</v>
      </c>
      <c r="K7" s="6">
        <v>4000</v>
      </c>
      <c r="L7" s="10">
        <v>10000</v>
      </c>
    </row>
    <row r="8" spans="1:12" x14ac:dyDescent="0.25">
      <c r="A8" s="9" t="s">
        <v>962</v>
      </c>
      <c r="B8" s="6" t="s">
        <v>114</v>
      </c>
      <c r="C8" s="6"/>
      <c r="D8" s="6" t="s">
        <v>114</v>
      </c>
      <c r="E8" s="6"/>
      <c r="F8" s="6">
        <v>7.47</v>
      </c>
      <c r="G8" s="6">
        <v>100</v>
      </c>
      <c r="H8" s="6" t="s">
        <v>114</v>
      </c>
      <c r="I8" s="6"/>
      <c r="J8" s="6">
        <v>7.52</v>
      </c>
      <c r="K8" s="6">
        <v>150</v>
      </c>
      <c r="L8" s="10">
        <v>250</v>
      </c>
    </row>
    <row r="9" spans="1:12" x14ac:dyDescent="0.25">
      <c r="A9" s="9" t="s">
        <v>105</v>
      </c>
      <c r="B9" s="6">
        <v>7.42</v>
      </c>
      <c r="C9" s="6">
        <v>1500</v>
      </c>
      <c r="D9" s="6">
        <v>7.38</v>
      </c>
      <c r="E9" s="6">
        <v>1000</v>
      </c>
      <c r="F9" s="6">
        <v>7.45</v>
      </c>
      <c r="G9" s="6">
        <v>2000</v>
      </c>
      <c r="H9" s="6" t="s">
        <v>114</v>
      </c>
      <c r="I9" s="6"/>
      <c r="J9" s="6">
        <v>7.49</v>
      </c>
      <c r="K9" s="6">
        <v>4000</v>
      </c>
      <c r="L9" s="10">
        <v>8500</v>
      </c>
    </row>
    <row r="10" spans="1:12" x14ac:dyDescent="0.25">
      <c r="A10" s="9" t="s">
        <v>963</v>
      </c>
      <c r="B10" s="6" t="s">
        <v>114</v>
      </c>
      <c r="C10" s="6"/>
      <c r="D10" s="46">
        <v>7.4009090909090913</v>
      </c>
      <c r="E10" s="6">
        <v>1100</v>
      </c>
      <c r="F10" s="6" t="s">
        <v>114</v>
      </c>
      <c r="G10" s="6"/>
      <c r="H10" s="6" t="s">
        <v>114</v>
      </c>
      <c r="I10" s="6"/>
      <c r="J10" s="6">
        <v>7.52</v>
      </c>
      <c r="K10" s="6">
        <v>672</v>
      </c>
      <c r="L10" s="10">
        <v>1772</v>
      </c>
    </row>
    <row r="11" spans="1:12" x14ac:dyDescent="0.25">
      <c r="A11" s="9" t="s">
        <v>106</v>
      </c>
      <c r="B11" s="6">
        <v>7.4</v>
      </c>
      <c r="C11" s="6">
        <v>400</v>
      </c>
      <c r="D11" s="6">
        <v>7.36</v>
      </c>
      <c r="E11" s="6">
        <v>200</v>
      </c>
      <c r="F11" s="6">
        <v>7.47</v>
      </c>
      <c r="G11" s="6">
        <v>200</v>
      </c>
      <c r="H11" s="6" t="s">
        <v>114</v>
      </c>
      <c r="I11" s="6"/>
      <c r="J11" s="6">
        <v>7.51</v>
      </c>
      <c r="K11" s="6">
        <v>404.49</v>
      </c>
      <c r="L11" s="10">
        <v>1204.49</v>
      </c>
    </row>
    <row r="12" spans="1:12" x14ac:dyDescent="0.25">
      <c r="A12" s="9" t="s">
        <v>101</v>
      </c>
      <c r="B12" s="46">
        <v>7.415</v>
      </c>
      <c r="C12" s="6">
        <v>6000</v>
      </c>
      <c r="D12" s="46">
        <v>7.3683333333333332</v>
      </c>
      <c r="E12" s="6">
        <v>6000</v>
      </c>
      <c r="F12" s="46">
        <v>7.4533333333333331</v>
      </c>
      <c r="G12" s="6">
        <v>6000</v>
      </c>
      <c r="H12" s="6" t="s">
        <v>114</v>
      </c>
      <c r="I12" s="6"/>
      <c r="J12" s="46">
        <v>7.4333333333333336</v>
      </c>
      <c r="K12" s="6">
        <v>3000</v>
      </c>
      <c r="L12" s="10">
        <v>21000</v>
      </c>
    </row>
    <row r="13" spans="1:12" x14ac:dyDescent="0.25">
      <c r="A13" s="9" t="s">
        <v>107</v>
      </c>
      <c r="B13" s="6" t="s">
        <v>114</v>
      </c>
      <c r="C13" s="6"/>
      <c r="D13" s="6">
        <v>7.3739999999999997</v>
      </c>
      <c r="E13" s="6">
        <v>5000</v>
      </c>
      <c r="F13" s="6">
        <v>7.42</v>
      </c>
      <c r="G13" s="6">
        <v>3742</v>
      </c>
      <c r="H13" s="6" t="s">
        <v>114</v>
      </c>
      <c r="I13" s="6"/>
      <c r="J13" s="46">
        <v>7.5217796958487453</v>
      </c>
      <c r="K13" s="6">
        <v>4866</v>
      </c>
      <c r="L13" s="10">
        <v>13608</v>
      </c>
    </row>
    <row r="14" spans="1:12" x14ac:dyDescent="0.25">
      <c r="A14" s="9" t="s">
        <v>108</v>
      </c>
      <c r="B14" s="6">
        <v>7.4</v>
      </c>
      <c r="C14" s="6">
        <v>4000</v>
      </c>
      <c r="D14" s="6" t="s">
        <v>114</v>
      </c>
      <c r="E14" s="6"/>
      <c r="F14" s="6">
        <v>7.45</v>
      </c>
      <c r="G14" s="6">
        <v>6000</v>
      </c>
      <c r="H14" s="6">
        <v>7.4349999999999996</v>
      </c>
      <c r="I14" s="6">
        <v>12000</v>
      </c>
      <c r="J14" s="6">
        <v>7.4725000000000001</v>
      </c>
      <c r="K14" s="6">
        <v>8000</v>
      </c>
      <c r="L14" s="10">
        <v>30000</v>
      </c>
    </row>
    <row r="15" spans="1:12" x14ac:dyDescent="0.25">
      <c r="A15" s="9" t="s">
        <v>975</v>
      </c>
      <c r="B15" s="6" t="s">
        <v>114</v>
      </c>
      <c r="C15" s="6"/>
      <c r="D15" s="6" t="s">
        <v>114</v>
      </c>
      <c r="E15" s="6"/>
      <c r="F15" s="6">
        <v>7.5</v>
      </c>
      <c r="G15" s="6">
        <v>200</v>
      </c>
      <c r="H15" s="6" t="s">
        <v>114</v>
      </c>
      <c r="I15" s="6"/>
      <c r="J15" s="6">
        <v>7.5</v>
      </c>
      <c r="K15" s="6">
        <v>126</v>
      </c>
      <c r="L15" s="10">
        <v>326</v>
      </c>
    </row>
    <row r="16" spans="1:12" x14ac:dyDescent="0.25">
      <c r="A16" s="9" t="s">
        <v>966</v>
      </c>
      <c r="B16" s="6">
        <v>7.3999999999999995</v>
      </c>
      <c r="C16" s="6">
        <v>81</v>
      </c>
      <c r="D16" s="6" t="s">
        <v>114</v>
      </c>
      <c r="E16" s="6"/>
      <c r="F16" s="6" t="s">
        <v>114</v>
      </c>
      <c r="G16" s="6"/>
      <c r="H16" s="6" t="s">
        <v>114</v>
      </c>
      <c r="I16" s="6"/>
      <c r="J16" s="6" t="s">
        <v>114</v>
      </c>
      <c r="K16" s="6"/>
      <c r="L16" s="10">
        <v>81</v>
      </c>
    </row>
    <row r="17" spans="1:12" x14ac:dyDescent="0.25">
      <c r="A17" s="9" t="s">
        <v>971</v>
      </c>
      <c r="B17" s="6" t="s">
        <v>114</v>
      </c>
      <c r="C17" s="6"/>
      <c r="D17" s="6" t="s">
        <v>114</v>
      </c>
      <c r="E17" s="6"/>
      <c r="F17" s="6">
        <v>7.48</v>
      </c>
      <c r="G17" s="6">
        <v>400</v>
      </c>
      <c r="H17" s="6" t="s">
        <v>114</v>
      </c>
      <c r="I17" s="6"/>
      <c r="J17" s="6" t="s">
        <v>114</v>
      </c>
      <c r="K17" s="6"/>
      <c r="L17" s="10">
        <v>400</v>
      </c>
    </row>
    <row r="18" spans="1:12" x14ac:dyDescent="0.25">
      <c r="A18" s="9" t="s">
        <v>109</v>
      </c>
      <c r="B18" s="6" t="s">
        <v>114</v>
      </c>
      <c r="C18" s="6"/>
      <c r="D18" s="46">
        <v>7.4574999999999996</v>
      </c>
      <c r="E18" s="6">
        <v>400</v>
      </c>
      <c r="F18" s="6" t="s">
        <v>114</v>
      </c>
      <c r="G18" s="6"/>
      <c r="H18" s="6" t="s">
        <v>114</v>
      </c>
      <c r="I18" s="6"/>
      <c r="J18" s="6" t="s">
        <v>114</v>
      </c>
      <c r="K18" s="6"/>
      <c r="L18" s="10">
        <v>400</v>
      </c>
    </row>
    <row r="19" spans="1:12" x14ac:dyDescent="0.25">
      <c r="A19" s="9" t="s">
        <v>103</v>
      </c>
      <c r="B19" s="6">
        <v>7.57</v>
      </c>
      <c r="C19" s="6">
        <v>2000</v>
      </c>
      <c r="D19" s="46">
        <v>7.4933333333333332</v>
      </c>
      <c r="E19" s="6">
        <v>3000</v>
      </c>
      <c r="F19" s="46">
        <v>7.4665516488316221</v>
      </c>
      <c r="G19" s="6">
        <v>4579</v>
      </c>
      <c r="H19" s="6" t="s">
        <v>114</v>
      </c>
      <c r="I19" s="6"/>
      <c r="J19" s="46">
        <v>7.477005604483586</v>
      </c>
      <c r="K19" s="6">
        <v>4996</v>
      </c>
      <c r="L19" s="10">
        <v>14575</v>
      </c>
    </row>
    <row r="20" spans="1:12" x14ac:dyDescent="0.25">
      <c r="A20" s="9" t="s">
        <v>967</v>
      </c>
      <c r="B20" s="6" t="s">
        <v>114</v>
      </c>
      <c r="C20" s="6"/>
      <c r="D20" s="6" t="s">
        <v>114</v>
      </c>
      <c r="E20" s="6"/>
      <c r="F20" s="6">
        <v>7.5</v>
      </c>
      <c r="G20" s="6">
        <v>485</v>
      </c>
      <c r="H20" s="6" t="s">
        <v>114</v>
      </c>
      <c r="I20" s="6"/>
      <c r="J20" s="6" t="s">
        <v>114</v>
      </c>
      <c r="K20" s="6"/>
      <c r="L20" s="10">
        <v>485</v>
      </c>
    </row>
    <row r="21" spans="1:12" x14ac:dyDescent="0.25">
      <c r="A21" s="9" t="s">
        <v>110</v>
      </c>
      <c r="B21" s="46">
        <v>7.253333333333333</v>
      </c>
      <c r="C21" s="6">
        <v>6000</v>
      </c>
      <c r="D21" s="46">
        <v>7.0949999999999998</v>
      </c>
      <c r="E21" s="6">
        <v>4000</v>
      </c>
      <c r="F21" s="46">
        <v>7.4266666666666667</v>
      </c>
      <c r="G21" s="6">
        <v>6000</v>
      </c>
      <c r="H21" s="6" t="s">
        <v>114</v>
      </c>
      <c r="I21" s="6"/>
      <c r="J21" s="46">
        <v>7.4766666666666666</v>
      </c>
      <c r="K21" s="6">
        <v>6000</v>
      </c>
      <c r="L21" s="10">
        <v>22000</v>
      </c>
    </row>
    <row r="22" spans="1:12" x14ac:dyDescent="0.25">
      <c r="A22" s="9" t="s">
        <v>968</v>
      </c>
      <c r="B22" s="6">
        <v>7.38</v>
      </c>
      <c r="C22" s="6">
        <v>2000</v>
      </c>
      <c r="D22" s="46">
        <v>7.3650000000000002</v>
      </c>
      <c r="E22" s="6">
        <v>2000</v>
      </c>
      <c r="F22" s="6">
        <v>7.43</v>
      </c>
      <c r="G22" s="6">
        <v>2000</v>
      </c>
      <c r="H22" s="6" t="s">
        <v>114</v>
      </c>
      <c r="I22" s="6"/>
      <c r="J22" s="6">
        <v>7.48</v>
      </c>
      <c r="K22" s="6">
        <v>1718</v>
      </c>
      <c r="L22" s="10">
        <v>7718</v>
      </c>
    </row>
    <row r="23" spans="1:12" x14ac:dyDescent="0.25">
      <c r="A23" s="9" t="s">
        <v>972</v>
      </c>
      <c r="B23" s="6" t="s">
        <v>114</v>
      </c>
      <c r="C23" s="6"/>
      <c r="D23" s="6">
        <v>7.38</v>
      </c>
      <c r="E23" s="6">
        <v>4000</v>
      </c>
      <c r="F23" s="6">
        <v>7.52</v>
      </c>
      <c r="G23" s="6">
        <v>8000</v>
      </c>
      <c r="H23" s="6">
        <v>7.4749999999999996</v>
      </c>
      <c r="I23" s="6">
        <v>12000</v>
      </c>
      <c r="J23" s="46">
        <v>7.5076190476190474</v>
      </c>
      <c r="K23" s="6">
        <v>10500</v>
      </c>
      <c r="L23" s="10">
        <v>34500</v>
      </c>
    </row>
    <row r="24" spans="1:12" x14ac:dyDescent="0.25">
      <c r="A24" s="9" t="s">
        <v>973</v>
      </c>
      <c r="B24" s="6" t="s">
        <v>114</v>
      </c>
      <c r="C24" s="6"/>
      <c r="D24" s="6" t="s">
        <v>114</v>
      </c>
      <c r="E24" s="6"/>
      <c r="F24" s="6">
        <v>7.47</v>
      </c>
      <c r="G24" s="6">
        <v>1500</v>
      </c>
      <c r="H24" s="6" t="s">
        <v>114</v>
      </c>
      <c r="I24" s="6"/>
      <c r="J24" s="6">
        <v>7.36</v>
      </c>
      <c r="K24" s="6">
        <v>1000</v>
      </c>
      <c r="L24" s="10">
        <v>2500</v>
      </c>
    </row>
    <row r="25" spans="1:12" ht="15.75" thickBot="1" x14ac:dyDescent="0.3">
      <c r="A25" s="45" t="s">
        <v>969</v>
      </c>
      <c r="B25" s="6">
        <v>7.4</v>
      </c>
      <c r="C25" s="8">
        <v>3000</v>
      </c>
      <c r="D25" s="6">
        <v>7.39</v>
      </c>
      <c r="E25" s="8">
        <v>4000</v>
      </c>
      <c r="F25" s="6">
        <v>7.45</v>
      </c>
      <c r="G25" s="8">
        <v>5000</v>
      </c>
      <c r="H25" s="6" t="s">
        <v>114</v>
      </c>
      <c r="I25" s="8"/>
      <c r="J25" s="46">
        <v>7.5250000000000004</v>
      </c>
      <c r="K25" s="8">
        <v>5000</v>
      </c>
      <c r="L25" s="11">
        <v>17000</v>
      </c>
    </row>
    <row r="26" spans="1:12" ht="15.75" thickBot="1" x14ac:dyDescent="0.3">
      <c r="A26" s="43" t="s">
        <v>113</v>
      </c>
      <c r="B26" s="13"/>
      <c r="C26" s="43">
        <v>27981</v>
      </c>
      <c r="D26" s="13"/>
      <c r="E26" s="43">
        <v>35544</v>
      </c>
      <c r="F26" s="13"/>
      <c r="G26" s="43">
        <v>50206</v>
      </c>
      <c r="H26" s="13"/>
      <c r="I26" s="43">
        <v>24000</v>
      </c>
      <c r="J26" s="13"/>
      <c r="K26" s="43">
        <v>54932.49</v>
      </c>
      <c r="L26" s="40">
        <v>192663.49</v>
      </c>
    </row>
  </sheetData>
  <mergeCells count="8">
    <mergeCell ref="L2:L3"/>
    <mergeCell ref="A1:L1"/>
    <mergeCell ref="B2:C2"/>
    <mergeCell ref="D2:E2"/>
    <mergeCell ref="F2:G2"/>
    <mergeCell ref="H2:I2"/>
    <mergeCell ref="J2:K2"/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F055-A111-4005-9F44-99524C4CC93F}">
  <dimension ref="A1:M45"/>
  <sheetViews>
    <sheetView zoomScaleNormal="100" workbookViewId="0">
      <selection sqref="A1:XFD1048576"/>
    </sheetView>
  </sheetViews>
  <sheetFormatPr defaultRowHeight="15" x14ac:dyDescent="0.25"/>
  <cols>
    <col min="1" max="1" width="12.42578125" style="5" bestFit="1" customWidth="1"/>
    <col min="2" max="2" width="13.140625" style="5" bestFit="1" customWidth="1"/>
    <col min="3" max="3" width="23.28515625" style="5" bestFit="1" customWidth="1"/>
    <col min="4" max="4" width="13.28515625" style="5" bestFit="1" customWidth="1"/>
    <col min="5" max="5" width="11.7109375" style="5" customWidth="1"/>
    <col min="6" max="6" width="8.7109375" style="5" customWidth="1"/>
    <col min="7" max="7" width="12.42578125" style="5" customWidth="1"/>
    <col min="8" max="8" width="11.140625" style="5" customWidth="1"/>
    <col min="9" max="9" width="11" style="5" customWidth="1"/>
    <col min="10" max="10" width="15.140625" style="5" bestFit="1" customWidth="1"/>
    <col min="11" max="11" width="15.7109375" style="5" customWidth="1"/>
    <col min="12" max="12" width="14.5703125" style="5" customWidth="1"/>
    <col min="13" max="16384" width="9.140625" style="5"/>
  </cols>
  <sheetData>
    <row r="1" spans="1:13" ht="54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9" t="s">
        <v>10</v>
      </c>
      <c r="L1" s="2" t="s">
        <v>11</v>
      </c>
      <c r="M1" s="3" t="s">
        <v>12</v>
      </c>
    </row>
    <row r="2" spans="1:13" x14ac:dyDescent="0.25">
      <c r="A2" s="18" t="s">
        <v>712</v>
      </c>
      <c r="B2" s="15" t="s">
        <v>713</v>
      </c>
      <c r="C2" s="15" t="s">
        <v>714</v>
      </c>
      <c r="D2" s="24" t="s">
        <v>715</v>
      </c>
      <c r="E2" s="20">
        <v>7.39</v>
      </c>
      <c r="F2" s="22">
        <v>7.3846999999999996</v>
      </c>
      <c r="G2" s="17" t="s">
        <v>13</v>
      </c>
      <c r="H2" s="16">
        <v>7.39</v>
      </c>
      <c r="I2" s="5" t="s">
        <v>86</v>
      </c>
      <c r="J2" s="5" t="e">
        <f>VLOOKUP(I2,#REF!,2,FALSE)</f>
        <v>#REF!</v>
      </c>
      <c r="K2" s="4">
        <v>500</v>
      </c>
      <c r="L2" s="5">
        <f t="shared" ref="L2:L20" si="0">H2*K2</f>
        <v>3695</v>
      </c>
      <c r="M2" s="5">
        <f t="shared" ref="M2:M20" si="1">YEAR(D2)</f>
        <v>2030</v>
      </c>
    </row>
    <row r="3" spans="1:13" x14ac:dyDescent="0.25">
      <c r="A3" s="18" t="s">
        <v>712</v>
      </c>
      <c r="B3" s="15" t="s">
        <v>716</v>
      </c>
      <c r="C3" s="15" t="s">
        <v>717</v>
      </c>
      <c r="D3" s="24" t="s">
        <v>718</v>
      </c>
      <c r="E3" s="20">
        <v>7.49</v>
      </c>
      <c r="F3" s="22">
        <v>7.4728000000000003</v>
      </c>
      <c r="G3" s="17" t="s">
        <v>13</v>
      </c>
      <c r="H3" s="16">
        <v>7.49</v>
      </c>
      <c r="I3" s="5" t="s">
        <v>89</v>
      </c>
      <c r="J3" s="5" t="e">
        <f>VLOOKUP(I3,#REF!,2,FALSE)</f>
        <v>#REF!</v>
      </c>
      <c r="K3" s="4">
        <v>1500</v>
      </c>
      <c r="L3" s="5">
        <f t="shared" si="0"/>
        <v>11235</v>
      </c>
      <c r="M3" s="5">
        <f t="shared" si="1"/>
        <v>2032</v>
      </c>
    </row>
    <row r="4" spans="1:13" x14ac:dyDescent="0.25">
      <c r="A4" s="18" t="s">
        <v>712</v>
      </c>
      <c r="B4" s="15" t="s">
        <v>719</v>
      </c>
      <c r="C4" s="15" t="s">
        <v>720</v>
      </c>
      <c r="D4" s="24" t="s">
        <v>721</v>
      </c>
      <c r="E4" s="20">
        <v>7.42</v>
      </c>
      <c r="F4" s="22">
        <v>7.4192999999999998</v>
      </c>
      <c r="G4" s="17" t="s">
        <v>13</v>
      </c>
      <c r="H4" s="16">
        <v>7.42</v>
      </c>
      <c r="I4" s="5" t="s">
        <v>92</v>
      </c>
      <c r="J4" s="5" t="e">
        <f>VLOOKUP(I4,#REF!,2,FALSE)</f>
        <v>#REF!</v>
      </c>
      <c r="K4" s="4">
        <v>1000</v>
      </c>
      <c r="L4" s="5">
        <f t="shared" si="0"/>
        <v>7420</v>
      </c>
      <c r="M4" s="5">
        <f t="shared" si="1"/>
        <v>2034</v>
      </c>
    </row>
    <row r="5" spans="1:13" x14ac:dyDescent="0.25">
      <c r="A5" s="18" t="s">
        <v>712</v>
      </c>
      <c r="B5" s="15" t="s">
        <v>722</v>
      </c>
      <c r="C5" s="15" t="s">
        <v>723</v>
      </c>
      <c r="D5" s="24" t="s">
        <v>721</v>
      </c>
      <c r="E5" s="20">
        <v>7.46</v>
      </c>
      <c r="F5" s="22">
        <v>7.4509999999999996</v>
      </c>
      <c r="G5" s="17" t="s">
        <v>13</v>
      </c>
      <c r="H5" s="16">
        <v>7.46</v>
      </c>
      <c r="I5" s="5" t="s">
        <v>751</v>
      </c>
      <c r="J5" s="5" t="e">
        <f>VLOOKUP(I5,#REF!,2,FALSE)</f>
        <v>#REF!</v>
      </c>
      <c r="K5" s="4">
        <v>100</v>
      </c>
      <c r="L5" s="5">
        <f t="shared" si="0"/>
        <v>746</v>
      </c>
      <c r="M5" s="5">
        <f t="shared" si="1"/>
        <v>2034</v>
      </c>
    </row>
    <row r="6" spans="1:13" ht="15.75" thickBot="1" x14ac:dyDescent="0.3">
      <c r="A6" s="18" t="s">
        <v>712</v>
      </c>
      <c r="B6" s="15" t="s">
        <v>724</v>
      </c>
      <c r="C6" s="15" t="s">
        <v>725</v>
      </c>
      <c r="D6" s="24" t="s">
        <v>726</v>
      </c>
      <c r="E6" s="20">
        <v>7.44</v>
      </c>
      <c r="F6" s="22">
        <v>7.4317000000000002</v>
      </c>
      <c r="G6" s="17" t="s">
        <v>13</v>
      </c>
      <c r="H6" s="16">
        <v>7.44</v>
      </c>
      <c r="I6" s="5" t="s">
        <v>150</v>
      </c>
      <c r="J6" s="5" t="e">
        <f>VLOOKUP(I6,#REF!,2,FALSE)</f>
        <v>#REF!</v>
      </c>
      <c r="K6" s="4">
        <v>1000</v>
      </c>
      <c r="L6" s="5">
        <f t="shared" si="0"/>
        <v>7440</v>
      </c>
      <c r="M6" s="5">
        <f t="shared" si="1"/>
        <v>2036</v>
      </c>
    </row>
    <row r="7" spans="1:13" ht="15.75" thickBot="1" x14ac:dyDescent="0.3">
      <c r="A7" s="18" t="s">
        <v>712</v>
      </c>
      <c r="B7" s="15" t="s">
        <v>727</v>
      </c>
      <c r="C7" s="15" t="s">
        <v>728</v>
      </c>
      <c r="D7" s="24" t="s">
        <v>729</v>
      </c>
      <c r="E7" s="20">
        <v>7.48</v>
      </c>
      <c r="F7" s="22">
        <v>7.4617000000000004</v>
      </c>
      <c r="G7" s="17" t="s">
        <v>13</v>
      </c>
      <c r="H7" s="16">
        <v>7.48</v>
      </c>
      <c r="I7" s="5" t="s">
        <v>89</v>
      </c>
      <c r="J7" s="5" t="e">
        <f>VLOOKUP(I7,#REF!,2,FALSE)</f>
        <v>#REF!</v>
      </c>
      <c r="K7" s="25">
        <v>1500</v>
      </c>
      <c r="L7" s="5">
        <f t="shared" si="0"/>
        <v>11220</v>
      </c>
      <c r="M7" s="5">
        <f t="shared" si="1"/>
        <v>2037</v>
      </c>
    </row>
    <row r="8" spans="1:13" x14ac:dyDescent="0.25">
      <c r="A8" s="18" t="s">
        <v>712</v>
      </c>
      <c r="B8" s="15" t="s">
        <v>730</v>
      </c>
      <c r="C8" s="15" t="s">
        <v>731</v>
      </c>
      <c r="D8" s="24" t="s">
        <v>732</v>
      </c>
      <c r="E8" s="20">
        <v>7.43</v>
      </c>
      <c r="F8" s="22">
        <v>7.4245000000000001</v>
      </c>
      <c r="G8" s="17" t="s">
        <v>13</v>
      </c>
      <c r="H8" s="16">
        <v>7.43</v>
      </c>
      <c r="I8" s="5" t="s">
        <v>93</v>
      </c>
      <c r="J8" s="5" t="e">
        <f>VLOOKUP(I8,#REF!,2,FALSE)</f>
        <v>#REF!</v>
      </c>
      <c r="K8" s="4">
        <v>2000</v>
      </c>
      <c r="L8" s="5">
        <f t="shared" si="0"/>
        <v>14860</v>
      </c>
      <c r="M8" s="5">
        <f t="shared" si="1"/>
        <v>2039</v>
      </c>
    </row>
    <row r="9" spans="1:13" x14ac:dyDescent="0.25">
      <c r="A9" s="18" t="s">
        <v>712</v>
      </c>
      <c r="B9" s="15" t="s">
        <v>733</v>
      </c>
      <c r="C9" s="15" t="s">
        <v>734</v>
      </c>
      <c r="D9" s="24" t="s">
        <v>735</v>
      </c>
      <c r="E9" s="20">
        <v>7.44</v>
      </c>
      <c r="F9" s="22">
        <v>7.4329999999999998</v>
      </c>
      <c r="G9" s="17" t="s">
        <v>13</v>
      </c>
      <c r="H9" s="16">
        <v>7.44</v>
      </c>
      <c r="I9" s="5" t="s">
        <v>93</v>
      </c>
      <c r="J9" s="5" t="e">
        <f>VLOOKUP(I9,#REF!,2,FALSE)</f>
        <v>#REF!</v>
      </c>
      <c r="K9" s="4">
        <v>2000</v>
      </c>
      <c r="L9" s="5">
        <f t="shared" si="0"/>
        <v>14880</v>
      </c>
      <c r="M9" s="5">
        <f t="shared" si="1"/>
        <v>2041</v>
      </c>
    </row>
    <row r="10" spans="1:13" x14ac:dyDescent="0.25">
      <c r="A10" s="18" t="s">
        <v>712</v>
      </c>
      <c r="B10" s="15" t="s">
        <v>736</v>
      </c>
      <c r="C10" s="15" t="s">
        <v>737</v>
      </c>
      <c r="D10" s="24" t="s">
        <v>735</v>
      </c>
      <c r="E10" s="20">
        <v>7.46</v>
      </c>
      <c r="F10" s="22">
        <v>7.4587000000000003</v>
      </c>
      <c r="G10" s="17" t="s">
        <v>13</v>
      </c>
      <c r="H10" s="16">
        <v>7.46</v>
      </c>
      <c r="I10" s="5" t="s">
        <v>86</v>
      </c>
      <c r="J10" s="5" t="e">
        <f>VLOOKUP(I10,#REF!,2,FALSE)</f>
        <v>#REF!</v>
      </c>
      <c r="K10" s="4">
        <v>1000</v>
      </c>
      <c r="L10" s="5">
        <f t="shared" si="0"/>
        <v>7460</v>
      </c>
      <c r="M10" s="5">
        <f t="shared" si="1"/>
        <v>2041</v>
      </c>
    </row>
    <row r="11" spans="1:13" x14ac:dyDescent="0.25">
      <c r="A11" s="18" t="s">
        <v>712</v>
      </c>
      <c r="B11" s="15" t="s">
        <v>738</v>
      </c>
      <c r="C11" s="15" t="s">
        <v>739</v>
      </c>
      <c r="D11" s="24" t="s">
        <v>740</v>
      </c>
      <c r="E11" s="20">
        <v>7.44</v>
      </c>
      <c r="F11" s="22">
        <v>7.4310999999999998</v>
      </c>
      <c r="G11" s="17" t="s">
        <v>13</v>
      </c>
      <c r="H11" s="16">
        <v>7.44</v>
      </c>
      <c r="I11" s="5" t="s">
        <v>93</v>
      </c>
      <c r="J11" s="5" t="e">
        <f>VLOOKUP(I11,#REF!,2,FALSE)</f>
        <v>#REF!</v>
      </c>
      <c r="K11" s="4">
        <v>2000</v>
      </c>
      <c r="L11" s="5">
        <f t="shared" si="0"/>
        <v>14880</v>
      </c>
      <c r="M11" s="5">
        <f t="shared" si="1"/>
        <v>2042</v>
      </c>
    </row>
    <row r="12" spans="1:13" ht="15.75" thickBot="1" x14ac:dyDescent="0.3">
      <c r="A12" s="18" t="s">
        <v>712</v>
      </c>
      <c r="B12" s="15" t="s">
        <v>741</v>
      </c>
      <c r="C12" s="15" t="s">
        <v>742</v>
      </c>
      <c r="D12" s="24" t="s">
        <v>740</v>
      </c>
      <c r="E12" s="20">
        <v>7.46</v>
      </c>
      <c r="F12" s="22">
        <v>7.4549000000000003</v>
      </c>
      <c r="G12" s="17" t="s">
        <v>13</v>
      </c>
      <c r="H12" s="16">
        <v>7.46</v>
      </c>
      <c r="I12" s="5" t="s">
        <v>86</v>
      </c>
      <c r="J12" s="5" t="e">
        <f>VLOOKUP(I12,#REF!,2,FALSE)</f>
        <v>#REF!</v>
      </c>
      <c r="K12" s="4">
        <v>500</v>
      </c>
      <c r="L12" s="5">
        <f t="shared" si="0"/>
        <v>3730</v>
      </c>
      <c r="M12" s="5">
        <f t="shared" si="1"/>
        <v>2042</v>
      </c>
    </row>
    <row r="13" spans="1:13" ht="15.75" thickBot="1" x14ac:dyDescent="0.3">
      <c r="A13" s="18" t="s">
        <v>712</v>
      </c>
      <c r="B13" s="15" t="s">
        <v>743</v>
      </c>
      <c r="C13" s="15" t="s">
        <v>744</v>
      </c>
      <c r="D13" s="24" t="s">
        <v>745</v>
      </c>
      <c r="E13" s="20">
        <v>7.46</v>
      </c>
      <c r="F13" s="22">
        <v>7.4592000000000001</v>
      </c>
      <c r="G13" s="17" t="s">
        <v>13</v>
      </c>
      <c r="H13" s="16">
        <v>7.46</v>
      </c>
      <c r="I13" s="5" t="s">
        <v>86</v>
      </c>
      <c r="J13" s="5" t="e">
        <f>VLOOKUP(I13,#REF!,2,FALSE)</f>
        <v>#REF!</v>
      </c>
      <c r="K13" s="25">
        <v>1000</v>
      </c>
      <c r="L13" s="5">
        <f t="shared" si="0"/>
        <v>7460</v>
      </c>
      <c r="M13" s="5">
        <f t="shared" si="1"/>
        <v>2043</v>
      </c>
    </row>
    <row r="14" spans="1:13" x14ac:dyDescent="0.25">
      <c r="A14" s="18" t="s">
        <v>712</v>
      </c>
      <c r="B14" s="15" t="s">
        <v>746</v>
      </c>
      <c r="C14" s="15" t="s">
        <v>747</v>
      </c>
      <c r="D14" s="24" t="s">
        <v>748</v>
      </c>
      <c r="E14" s="20">
        <v>7.45</v>
      </c>
      <c r="F14" s="22">
        <v>7.4424999999999999</v>
      </c>
      <c r="G14" s="17" t="s">
        <v>13</v>
      </c>
      <c r="H14" s="16">
        <v>7.45</v>
      </c>
      <c r="I14" s="5" t="s">
        <v>149</v>
      </c>
      <c r="J14" s="5" t="e">
        <f>VLOOKUP(I14,#REF!,2,FALSE)</f>
        <v>#REF!</v>
      </c>
      <c r="K14" s="4">
        <v>1000</v>
      </c>
      <c r="L14" s="5">
        <f t="shared" si="0"/>
        <v>7450</v>
      </c>
      <c r="M14" s="5">
        <f t="shared" si="1"/>
        <v>2044</v>
      </c>
    </row>
    <row r="15" spans="1:13" x14ac:dyDescent="0.25">
      <c r="A15" s="18" t="s">
        <v>712</v>
      </c>
      <c r="B15" s="15" t="s">
        <v>749</v>
      </c>
      <c r="C15" s="15" t="s">
        <v>750</v>
      </c>
      <c r="D15" s="24" t="s">
        <v>748</v>
      </c>
      <c r="E15" s="20">
        <v>7.46</v>
      </c>
      <c r="F15" s="22">
        <v>7.4499000000000004</v>
      </c>
      <c r="G15" s="17" t="s">
        <v>13</v>
      </c>
      <c r="H15" s="16">
        <v>7.46</v>
      </c>
      <c r="I15" s="5" t="s">
        <v>86</v>
      </c>
      <c r="J15" s="5" t="e">
        <f>VLOOKUP(I15,#REF!,2,FALSE)</f>
        <v>#REF!</v>
      </c>
      <c r="K15" s="4">
        <v>1000</v>
      </c>
      <c r="L15" s="5">
        <f t="shared" si="0"/>
        <v>7460</v>
      </c>
      <c r="M15" s="5">
        <f t="shared" si="1"/>
        <v>2044</v>
      </c>
    </row>
    <row r="16" spans="1:13" x14ac:dyDescent="0.25">
      <c r="A16" s="18" t="s">
        <v>752</v>
      </c>
      <c r="B16" s="15" t="s">
        <v>753</v>
      </c>
      <c r="C16" s="15" t="s">
        <v>754</v>
      </c>
      <c r="D16" s="24" t="s">
        <v>755</v>
      </c>
      <c r="E16" s="20">
        <v>7.5</v>
      </c>
      <c r="F16" s="22">
        <v>7.4844999999999997</v>
      </c>
      <c r="G16" s="17" t="s">
        <v>13</v>
      </c>
      <c r="H16" s="16">
        <v>7.5</v>
      </c>
      <c r="I16" s="5" t="s">
        <v>91</v>
      </c>
      <c r="J16" s="5" t="e">
        <f>VLOOKUP(I16,#REF!,2,FALSE)</f>
        <v>#REF!</v>
      </c>
      <c r="K16" s="4">
        <v>1000</v>
      </c>
      <c r="L16" s="5">
        <f t="shared" si="0"/>
        <v>7500</v>
      </c>
      <c r="M16" s="5">
        <f t="shared" si="1"/>
        <v>2034</v>
      </c>
    </row>
    <row r="17" spans="1:13" x14ac:dyDescent="0.25">
      <c r="A17" s="18" t="s">
        <v>752</v>
      </c>
      <c r="B17" s="15" t="s">
        <v>756</v>
      </c>
      <c r="C17" s="15" t="s">
        <v>757</v>
      </c>
      <c r="D17" s="24" t="s">
        <v>758</v>
      </c>
      <c r="E17" s="20">
        <v>7.45</v>
      </c>
      <c r="F17" s="22">
        <v>7.45</v>
      </c>
      <c r="G17" s="17" t="s">
        <v>13</v>
      </c>
      <c r="H17" s="16">
        <v>7.45</v>
      </c>
      <c r="I17" s="5" t="s">
        <v>93</v>
      </c>
      <c r="J17" s="5" t="e">
        <f>VLOOKUP(I17,#REF!,2,FALSE)</f>
        <v>#REF!</v>
      </c>
      <c r="K17" s="4">
        <v>2000</v>
      </c>
      <c r="L17" s="5">
        <f t="shared" si="0"/>
        <v>14900</v>
      </c>
      <c r="M17" s="5">
        <f t="shared" si="1"/>
        <v>2041</v>
      </c>
    </row>
    <row r="18" spans="1:13" x14ac:dyDescent="0.25">
      <c r="A18" s="18" t="s">
        <v>752</v>
      </c>
      <c r="B18" s="15" t="s">
        <v>759</v>
      </c>
      <c r="C18" s="15" t="s">
        <v>760</v>
      </c>
      <c r="D18" s="24" t="s">
        <v>761</v>
      </c>
      <c r="E18" s="20">
        <v>7.44</v>
      </c>
      <c r="F18" s="22">
        <v>7.44</v>
      </c>
      <c r="G18" s="17" t="s">
        <v>13</v>
      </c>
      <c r="H18" s="16">
        <v>7.44</v>
      </c>
      <c r="I18" s="5" t="s">
        <v>93</v>
      </c>
      <c r="J18" s="5" t="e">
        <f>VLOOKUP(I18,#REF!,2,FALSE)</f>
        <v>#REF!</v>
      </c>
      <c r="K18" s="4">
        <v>2000</v>
      </c>
      <c r="L18" s="5">
        <f t="shared" si="0"/>
        <v>14880</v>
      </c>
      <c r="M18" s="5">
        <f t="shared" si="1"/>
        <v>2042</v>
      </c>
    </row>
    <row r="19" spans="1:13" ht="15.75" thickBot="1" x14ac:dyDescent="0.3">
      <c r="A19" s="18" t="s">
        <v>752</v>
      </c>
      <c r="B19" s="15" t="s">
        <v>762</v>
      </c>
      <c r="C19" s="15" t="s">
        <v>763</v>
      </c>
      <c r="D19" s="24" t="s">
        <v>764</v>
      </c>
      <c r="E19" s="20">
        <v>7.44</v>
      </c>
      <c r="F19" s="22">
        <v>7.44</v>
      </c>
      <c r="G19" s="17" t="s">
        <v>13</v>
      </c>
      <c r="H19" s="16">
        <v>7.44</v>
      </c>
      <c r="I19" s="5" t="s">
        <v>150</v>
      </c>
      <c r="J19" s="5" t="e">
        <f>VLOOKUP(I19,#REF!,2,FALSE)</f>
        <v>#REF!</v>
      </c>
      <c r="K19" s="4">
        <v>1000</v>
      </c>
      <c r="L19" s="5">
        <f t="shared" si="0"/>
        <v>7440</v>
      </c>
      <c r="M19" s="5">
        <f t="shared" si="1"/>
        <v>2051</v>
      </c>
    </row>
    <row r="20" spans="1:13" ht="15.75" thickBot="1" x14ac:dyDescent="0.3">
      <c r="A20" s="18" t="s">
        <v>752</v>
      </c>
      <c r="B20" s="15" t="s">
        <v>765</v>
      </c>
      <c r="C20" s="15" t="s">
        <v>766</v>
      </c>
      <c r="D20" s="24" t="s">
        <v>767</v>
      </c>
      <c r="E20" s="20">
        <v>7.44</v>
      </c>
      <c r="F20" s="22">
        <v>7.44</v>
      </c>
      <c r="G20" s="17" t="s">
        <v>13</v>
      </c>
      <c r="H20" s="16">
        <v>7.44</v>
      </c>
      <c r="I20" s="5" t="s">
        <v>150</v>
      </c>
      <c r="J20" s="5" t="e">
        <f>VLOOKUP(I20,#REF!,2,FALSE)</f>
        <v>#REF!</v>
      </c>
      <c r="K20" s="25">
        <v>500</v>
      </c>
      <c r="L20" s="5">
        <f t="shared" si="0"/>
        <v>3720</v>
      </c>
      <c r="M20" s="5">
        <f t="shared" si="1"/>
        <v>2053</v>
      </c>
    </row>
    <row r="21" spans="1:13" x14ac:dyDescent="0.25">
      <c r="A21" s="18">
        <v>45398</v>
      </c>
      <c r="B21" s="15" t="s">
        <v>768</v>
      </c>
      <c r="C21" s="15" t="s">
        <v>769</v>
      </c>
      <c r="D21" s="24">
        <v>47226</v>
      </c>
      <c r="E21" s="20">
        <v>7.5</v>
      </c>
      <c r="F21" s="22">
        <v>7.4676999999999998</v>
      </c>
      <c r="G21" s="17" t="s">
        <v>13</v>
      </c>
      <c r="H21" s="16">
        <v>7.5</v>
      </c>
      <c r="I21" s="5" t="s">
        <v>444</v>
      </c>
      <c r="J21" s="5" t="e">
        <f>VLOOKUP(I21,#REF!,2,FALSE)</f>
        <v>#REF!</v>
      </c>
      <c r="K21" s="4">
        <v>900</v>
      </c>
      <c r="L21" s="5">
        <f t="shared" ref="L21:L45" si="2">H21*K21</f>
        <v>6750</v>
      </c>
      <c r="M21" s="5">
        <f t="shared" ref="M21:M45" si="3">YEAR(D21)</f>
        <v>2029</v>
      </c>
    </row>
    <row r="22" spans="1:13" x14ac:dyDescent="0.25">
      <c r="A22" s="18">
        <v>45398</v>
      </c>
      <c r="B22" s="15" t="s">
        <v>770</v>
      </c>
      <c r="C22" s="15" t="s">
        <v>771</v>
      </c>
      <c r="D22" s="24">
        <v>49052</v>
      </c>
      <c r="E22" s="20">
        <v>7.48</v>
      </c>
      <c r="F22" s="22">
        <v>7.4687999999999999</v>
      </c>
      <c r="G22" s="17" t="s">
        <v>13</v>
      </c>
      <c r="H22" s="16">
        <v>7.48</v>
      </c>
      <c r="I22" s="5" t="s">
        <v>95</v>
      </c>
      <c r="J22" s="5" t="e">
        <f>VLOOKUP(I22,#REF!,2,FALSE)</f>
        <v>#REF!</v>
      </c>
      <c r="K22" s="4">
        <v>1000</v>
      </c>
      <c r="L22" s="5">
        <f t="shared" si="2"/>
        <v>7480</v>
      </c>
      <c r="M22" s="5">
        <f t="shared" si="3"/>
        <v>2034</v>
      </c>
    </row>
    <row r="23" spans="1:13" x14ac:dyDescent="0.25">
      <c r="A23" s="18" t="s">
        <v>772</v>
      </c>
      <c r="B23" s="15" t="s">
        <v>773</v>
      </c>
      <c r="C23" s="15" t="s">
        <v>774</v>
      </c>
      <c r="D23" s="24" t="s">
        <v>775</v>
      </c>
      <c r="E23" s="20">
        <v>7.5</v>
      </c>
      <c r="F23" s="22">
        <v>7.4847000000000001</v>
      </c>
      <c r="G23" s="17" t="s">
        <v>13</v>
      </c>
      <c r="H23" s="16">
        <v>7.5</v>
      </c>
      <c r="I23" s="5" t="s">
        <v>92</v>
      </c>
      <c r="J23" s="5" t="e">
        <f>VLOOKUP(I23,#REF!,2,FALSE)</f>
        <v>#REF!</v>
      </c>
      <c r="K23" s="4">
        <v>2000</v>
      </c>
      <c r="L23" s="5">
        <f t="shared" si="2"/>
        <v>15000</v>
      </c>
      <c r="M23" s="5">
        <f t="shared" si="3"/>
        <v>2031</v>
      </c>
    </row>
    <row r="24" spans="1:13" x14ac:dyDescent="0.25">
      <c r="A24" s="18" t="s">
        <v>772</v>
      </c>
      <c r="B24" s="15" t="s">
        <v>776</v>
      </c>
      <c r="C24" s="15" t="s">
        <v>777</v>
      </c>
      <c r="D24" s="24" t="s">
        <v>778</v>
      </c>
      <c r="E24" s="20">
        <v>7.5</v>
      </c>
      <c r="F24" s="22">
        <v>7.4924999999999997</v>
      </c>
      <c r="G24" s="17" t="s">
        <v>13</v>
      </c>
      <c r="H24" s="16">
        <v>7.5</v>
      </c>
      <c r="I24" s="5" t="s">
        <v>86</v>
      </c>
      <c r="J24" s="5" t="e">
        <f>VLOOKUP(I24,#REF!,2,FALSE)</f>
        <v>#REF!</v>
      </c>
      <c r="K24" s="4">
        <v>1000</v>
      </c>
      <c r="L24" s="5">
        <f t="shared" si="2"/>
        <v>7500</v>
      </c>
      <c r="M24" s="5">
        <f t="shared" si="3"/>
        <v>2032</v>
      </c>
    </row>
    <row r="25" spans="1:13" x14ac:dyDescent="0.25">
      <c r="A25" s="18" t="s">
        <v>772</v>
      </c>
      <c r="B25" s="15" t="s">
        <v>779</v>
      </c>
      <c r="C25" s="15" t="s">
        <v>780</v>
      </c>
      <c r="D25" s="24" t="s">
        <v>778</v>
      </c>
      <c r="E25" s="20">
        <v>7.5</v>
      </c>
      <c r="F25" s="22">
        <v>7.5220000000000002</v>
      </c>
      <c r="G25" s="17" t="s">
        <v>13</v>
      </c>
      <c r="H25" s="16">
        <v>7.5</v>
      </c>
      <c r="I25" s="5" t="s">
        <v>89</v>
      </c>
      <c r="J25" s="5" t="e">
        <f>VLOOKUP(I25,#REF!,2,FALSE)</f>
        <v>#REF!</v>
      </c>
      <c r="K25" s="4">
        <v>1500</v>
      </c>
      <c r="L25" s="5">
        <f t="shared" si="2"/>
        <v>11250</v>
      </c>
      <c r="M25" s="5">
        <f t="shared" si="3"/>
        <v>2032</v>
      </c>
    </row>
    <row r="26" spans="1:13" x14ac:dyDescent="0.25">
      <c r="A26" s="18" t="s">
        <v>772</v>
      </c>
      <c r="B26" s="15" t="s">
        <v>781</v>
      </c>
      <c r="C26" s="15" t="s">
        <v>782</v>
      </c>
      <c r="D26" s="24" t="s">
        <v>783</v>
      </c>
      <c r="E26" s="20">
        <v>7.4</v>
      </c>
      <c r="F26" s="22">
        <v>7.4812000000000003</v>
      </c>
      <c r="G26" s="17" t="s">
        <v>13</v>
      </c>
      <c r="H26" s="16">
        <v>7.4</v>
      </c>
      <c r="I26" s="5" t="s">
        <v>92</v>
      </c>
      <c r="J26" s="5" t="e">
        <f>VLOOKUP(I26,#REF!,2,FALSE)</f>
        <v>#REF!</v>
      </c>
      <c r="K26" s="4">
        <v>2000</v>
      </c>
      <c r="L26" s="5">
        <f t="shared" si="2"/>
        <v>14800</v>
      </c>
      <c r="M26" s="5">
        <f t="shared" si="3"/>
        <v>2034</v>
      </c>
    </row>
    <row r="27" spans="1:13" x14ac:dyDescent="0.25">
      <c r="A27" s="18" t="s">
        <v>772</v>
      </c>
      <c r="B27" s="15" t="s">
        <v>784</v>
      </c>
      <c r="C27" s="15" t="s">
        <v>785</v>
      </c>
      <c r="D27" s="24" t="s">
        <v>786</v>
      </c>
      <c r="E27" s="20">
        <v>7.5</v>
      </c>
      <c r="F27" s="22">
        <v>7.5044000000000004</v>
      </c>
      <c r="G27" s="17" t="s">
        <v>13</v>
      </c>
      <c r="H27" s="16">
        <v>7.5</v>
      </c>
      <c r="I27" s="5" t="s">
        <v>89</v>
      </c>
      <c r="J27" s="5" t="e">
        <f>VLOOKUP(I27,#REF!,2,FALSE)</f>
        <v>#REF!</v>
      </c>
      <c r="K27" s="4">
        <v>1000</v>
      </c>
      <c r="L27" s="5">
        <f t="shared" si="2"/>
        <v>7500</v>
      </c>
      <c r="M27" s="5">
        <f t="shared" si="3"/>
        <v>2037</v>
      </c>
    </row>
    <row r="28" spans="1:13" x14ac:dyDescent="0.25">
      <c r="A28" s="18" t="s">
        <v>772</v>
      </c>
      <c r="B28" s="15" t="s">
        <v>787</v>
      </c>
      <c r="C28" s="15" t="s">
        <v>788</v>
      </c>
      <c r="D28" s="24" t="s">
        <v>789</v>
      </c>
      <c r="E28" s="20">
        <v>7.4</v>
      </c>
      <c r="F28" s="22">
        <v>7.49</v>
      </c>
      <c r="G28" s="17" t="s">
        <v>13</v>
      </c>
      <c r="H28" s="16">
        <v>7.4</v>
      </c>
      <c r="I28" s="5" t="s">
        <v>94</v>
      </c>
      <c r="J28" s="5" t="e">
        <f>VLOOKUP(I28,#REF!,2,FALSE)</f>
        <v>#REF!</v>
      </c>
      <c r="K28" s="4">
        <v>1000</v>
      </c>
      <c r="L28" s="5">
        <f t="shared" si="2"/>
        <v>7400</v>
      </c>
      <c r="M28" s="5">
        <f t="shared" si="3"/>
        <v>2039</v>
      </c>
    </row>
    <row r="29" spans="1:13" x14ac:dyDescent="0.25">
      <c r="A29" s="18" t="s">
        <v>772</v>
      </c>
      <c r="B29" s="15" t="s">
        <v>790</v>
      </c>
      <c r="C29" s="15" t="s">
        <v>791</v>
      </c>
      <c r="D29" s="24" t="s">
        <v>792</v>
      </c>
      <c r="E29" s="20">
        <v>7.4</v>
      </c>
      <c r="F29" s="22">
        <v>7.4874000000000001</v>
      </c>
      <c r="G29" s="17" t="s">
        <v>13</v>
      </c>
      <c r="H29" s="16">
        <v>7.4</v>
      </c>
      <c r="I29" s="5" t="s">
        <v>86</v>
      </c>
      <c r="J29" s="5" t="e">
        <f>VLOOKUP(I29,#REF!,2,FALSE)</f>
        <v>#REF!</v>
      </c>
      <c r="K29" s="4">
        <v>1000</v>
      </c>
      <c r="L29" s="5">
        <f t="shared" si="2"/>
        <v>7400</v>
      </c>
      <c r="M29" s="5">
        <f t="shared" si="3"/>
        <v>2040</v>
      </c>
    </row>
    <row r="30" spans="1:13" x14ac:dyDescent="0.25">
      <c r="A30" s="18" t="s">
        <v>772</v>
      </c>
      <c r="B30" s="15" t="s">
        <v>793</v>
      </c>
      <c r="C30" s="15" t="s">
        <v>794</v>
      </c>
      <c r="D30" s="24" t="s">
        <v>795</v>
      </c>
      <c r="E30" s="20">
        <v>7.4</v>
      </c>
      <c r="F30" s="22">
        <v>7.4794999999999998</v>
      </c>
      <c r="G30" s="17" t="s">
        <v>13</v>
      </c>
      <c r="H30" s="16">
        <v>7.4</v>
      </c>
      <c r="I30" s="5" t="s">
        <v>150</v>
      </c>
      <c r="J30" s="5" t="e">
        <f>VLOOKUP(I30,#REF!,2,FALSE)</f>
        <v>#REF!</v>
      </c>
      <c r="K30" s="4">
        <v>1500</v>
      </c>
      <c r="L30" s="5">
        <f t="shared" si="2"/>
        <v>11100</v>
      </c>
      <c r="M30" s="5">
        <f t="shared" si="3"/>
        <v>2042</v>
      </c>
    </row>
    <row r="31" spans="1:13" x14ac:dyDescent="0.25">
      <c r="A31" s="18" t="s">
        <v>772</v>
      </c>
      <c r="B31" s="15" t="s">
        <v>796</v>
      </c>
      <c r="C31" s="15" t="s">
        <v>797</v>
      </c>
      <c r="D31" s="24" t="s">
        <v>798</v>
      </c>
      <c r="E31" s="20">
        <v>7.48</v>
      </c>
      <c r="F31" s="22">
        <v>7.4791999999999996</v>
      </c>
      <c r="G31" s="17" t="s">
        <v>13</v>
      </c>
      <c r="H31" s="16">
        <v>7.48</v>
      </c>
      <c r="I31" s="5" t="s">
        <v>86</v>
      </c>
      <c r="J31" s="5" t="e">
        <f>VLOOKUP(I31,#REF!,2,FALSE)</f>
        <v>#REF!</v>
      </c>
      <c r="K31" s="4">
        <v>1000</v>
      </c>
      <c r="L31" s="5">
        <f t="shared" si="2"/>
        <v>7480</v>
      </c>
      <c r="M31" s="5">
        <f t="shared" si="3"/>
        <v>2044</v>
      </c>
    </row>
    <row r="32" spans="1:13" x14ac:dyDescent="0.25">
      <c r="A32" s="18" t="s">
        <v>799</v>
      </c>
      <c r="B32" s="15" t="s">
        <v>800</v>
      </c>
      <c r="C32" s="15" t="s">
        <v>801</v>
      </c>
      <c r="D32" s="24" t="s">
        <v>802</v>
      </c>
      <c r="E32" s="20">
        <v>7.54</v>
      </c>
      <c r="F32" s="22">
        <v>7.5331999999999999</v>
      </c>
      <c r="G32" s="17" t="s">
        <v>13</v>
      </c>
      <c r="H32" s="16">
        <v>7.54</v>
      </c>
      <c r="I32" s="5" t="s">
        <v>89</v>
      </c>
      <c r="J32" s="5" t="e">
        <f>VLOOKUP(I32,#REF!,2,FALSE)</f>
        <v>#REF!</v>
      </c>
      <c r="K32" s="4">
        <v>1000</v>
      </c>
      <c r="L32" s="5">
        <f t="shared" si="2"/>
        <v>7540</v>
      </c>
      <c r="M32" s="5">
        <f t="shared" si="3"/>
        <v>2032</v>
      </c>
    </row>
    <row r="33" spans="1:13" x14ac:dyDescent="0.25">
      <c r="A33" s="18" t="s">
        <v>799</v>
      </c>
      <c r="B33" s="15" t="s">
        <v>803</v>
      </c>
      <c r="C33" s="15" t="s">
        <v>804</v>
      </c>
      <c r="D33" s="24" t="s">
        <v>805</v>
      </c>
      <c r="E33" s="20">
        <v>7.52</v>
      </c>
      <c r="F33" s="22">
        <v>7.5110999999999999</v>
      </c>
      <c r="G33" s="17" t="s">
        <v>13</v>
      </c>
      <c r="H33" s="16">
        <v>7.52</v>
      </c>
      <c r="I33" s="5" t="s">
        <v>95</v>
      </c>
      <c r="J33" s="5" t="e">
        <f>VLOOKUP(I33,#REF!,2,FALSE)</f>
        <v>#REF!</v>
      </c>
      <c r="K33" s="4">
        <v>1000</v>
      </c>
      <c r="L33" s="5">
        <f t="shared" si="2"/>
        <v>7520</v>
      </c>
      <c r="M33" s="5">
        <f t="shared" si="3"/>
        <v>2034</v>
      </c>
    </row>
    <row r="34" spans="1:13" x14ac:dyDescent="0.25">
      <c r="A34" s="18" t="s">
        <v>799</v>
      </c>
      <c r="B34" s="15" t="s">
        <v>806</v>
      </c>
      <c r="C34" s="15" t="s">
        <v>807</v>
      </c>
      <c r="D34" s="24" t="s">
        <v>805</v>
      </c>
      <c r="E34" s="20">
        <v>7.52</v>
      </c>
      <c r="F34" s="22">
        <v>7.5065</v>
      </c>
      <c r="G34" s="17" t="s">
        <v>13</v>
      </c>
      <c r="H34" s="16">
        <v>7.52</v>
      </c>
      <c r="I34" s="5" t="s">
        <v>88</v>
      </c>
      <c r="J34" s="5" t="e">
        <f>VLOOKUP(I34,#REF!,2,FALSE)</f>
        <v>#REF!</v>
      </c>
      <c r="K34" s="4">
        <v>1000</v>
      </c>
      <c r="L34" s="5">
        <f t="shared" si="2"/>
        <v>7520</v>
      </c>
      <c r="M34" s="5">
        <f t="shared" si="3"/>
        <v>2034</v>
      </c>
    </row>
    <row r="35" spans="1:13" ht="15.75" thickBot="1" x14ac:dyDescent="0.3">
      <c r="A35" s="18" t="s">
        <v>799</v>
      </c>
      <c r="B35" s="15" t="s">
        <v>808</v>
      </c>
      <c r="C35" s="15" t="s">
        <v>809</v>
      </c>
      <c r="D35" s="24" t="s">
        <v>805</v>
      </c>
      <c r="E35" s="20">
        <v>7.54</v>
      </c>
      <c r="F35" s="22">
        <v>7.5338000000000003</v>
      </c>
      <c r="G35" s="17" t="s">
        <v>13</v>
      </c>
      <c r="H35" s="16">
        <v>7.54</v>
      </c>
      <c r="I35" s="5" t="s">
        <v>91</v>
      </c>
      <c r="J35" s="5" t="e">
        <f>VLOOKUP(I35,#REF!,2,FALSE)</f>
        <v>#REF!</v>
      </c>
      <c r="K35" s="4">
        <v>1000</v>
      </c>
      <c r="L35" s="5">
        <f t="shared" si="2"/>
        <v>7540</v>
      </c>
      <c r="M35" s="5">
        <f t="shared" si="3"/>
        <v>2034</v>
      </c>
    </row>
    <row r="36" spans="1:13" ht="15.75" thickBot="1" x14ac:dyDescent="0.3">
      <c r="A36" s="18" t="s">
        <v>799</v>
      </c>
      <c r="B36" s="15" t="s">
        <v>810</v>
      </c>
      <c r="C36" s="15" t="s">
        <v>811</v>
      </c>
      <c r="D36" s="24" t="s">
        <v>812</v>
      </c>
      <c r="E36" s="20">
        <v>7.53</v>
      </c>
      <c r="F36" s="22">
        <v>7.5153999999999996</v>
      </c>
      <c r="G36" s="17" t="s">
        <v>13</v>
      </c>
      <c r="H36" s="16">
        <v>7.53</v>
      </c>
      <c r="I36" s="5" t="s">
        <v>86</v>
      </c>
      <c r="J36" s="5" t="e">
        <f>VLOOKUP(I36,#REF!,2,FALSE)</f>
        <v>#REF!</v>
      </c>
      <c r="K36" s="25">
        <v>1000</v>
      </c>
      <c r="L36" s="5">
        <f t="shared" si="2"/>
        <v>7530</v>
      </c>
      <c r="M36" s="5">
        <f t="shared" si="3"/>
        <v>2036</v>
      </c>
    </row>
    <row r="37" spans="1:13" x14ac:dyDescent="0.25">
      <c r="A37" s="18" t="s">
        <v>799</v>
      </c>
      <c r="B37" s="15" t="s">
        <v>813</v>
      </c>
      <c r="C37" s="15" t="s">
        <v>814</v>
      </c>
      <c r="D37" s="24" t="s">
        <v>812</v>
      </c>
      <c r="E37" s="20">
        <v>7.53</v>
      </c>
      <c r="F37" s="22">
        <v>7.5225</v>
      </c>
      <c r="G37" s="17" t="s">
        <v>13</v>
      </c>
      <c r="H37" s="16">
        <v>7.53</v>
      </c>
      <c r="I37" s="5" t="s">
        <v>89</v>
      </c>
      <c r="J37" s="5" t="e">
        <f>VLOOKUP(I37,#REF!,2,FALSE)</f>
        <v>#REF!</v>
      </c>
      <c r="K37" s="4">
        <v>1000</v>
      </c>
      <c r="L37" s="5">
        <f t="shared" si="2"/>
        <v>7530</v>
      </c>
      <c r="M37" s="5">
        <f t="shared" si="3"/>
        <v>2036</v>
      </c>
    </row>
    <row r="38" spans="1:13" x14ac:dyDescent="0.25">
      <c r="A38" s="18" t="s">
        <v>799</v>
      </c>
      <c r="B38" s="15" t="s">
        <v>815</v>
      </c>
      <c r="C38" s="15" t="s">
        <v>816</v>
      </c>
      <c r="D38" s="24" t="s">
        <v>817</v>
      </c>
      <c r="E38" s="20">
        <v>7.52</v>
      </c>
      <c r="F38" s="22">
        <v>7.5189000000000004</v>
      </c>
      <c r="G38" s="17" t="s">
        <v>13</v>
      </c>
      <c r="H38" s="16">
        <v>7.52</v>
      </c>
      <c r="I38" s="5" t="s">
        <v>88</v>
      </c>
      <c r="J38" s="5" t="e">
        <f>VLOOKUP(I38,#REF!,2,FALSE)</f>
        <v>#REF!</v>
      </c>
      <c r="K38" s="4">
        <v>1000</v>
      </c>
      <c r="L38" s="5">
        <f t="shared" si="2"/>
        <v>7520</v>
      </c>
      <c r="M38" s="5">
        <f t="shared" si="3"/>
        <v>2037</v>
      </c>
    </row>
    <row r="39" spans="1:13" x14ac:dyDescent="0.25">
      <c r="A39" s="18" t="s">
        <v>799</v>
      </c>
      <c r="B39" s="15" t="s">
        <v>818</v>
      </c>
      <c r="C39" s="15" t="s">
        <v>819</v>
      </c>
      <c r="D39" s="24" t="s">
        <v>817</v>
      </c>
      <c r="E39" s="20">
        <v>7.53</v>
      </c>
      <c r="F39" s="22">
        <v>7.5121000000000002</v>
      </c>
      <c r="G39" s="17" t="s">
        <v>13</v>
      </c>
      <c r="H39" s="16">
        <v>7.53</v>
      </c>
      <c r="I39" s="5" t="s">
        <v>89</v>
      </c>
      <c r="J39" s="5" t="e">
        <f>VLOOKUP(I39,#REF!,2,FALSE)</f>
        <v>#REF!</v>
      </c>
      <c r="K39" s="4">
        <v>700</v>
      </c>
      <c r="L39" s="5">
        <f t="shared" si="2"/>
        <v>5271</v>
      </c>
      <c r="M39" s="5">
        <f t="shared" si="3"/>
        <v>2037</v>
      </c>
    </row>
    <row r="40" spans="1:13" ht="15.75" thickBot="1" x14ac:dyDescent="0.3">
      <c r="A40" s="18" t="s">
        <v>799</v>
      </c>
      <c r="B40" s="15" t="s">
        <v>820</v>
      </c>
      <c r="C40" s="15" t="s">
        <v>821</v>
      </c>
      <c r="D40" s="24" t="s">
        <v>822</v>
      </c>
      <c r="E40" s="20">
        <v>7.52</v>
      </c>
      <c r="F40" s="22">
        <v>7.5194999999999999</v>
      </c>
      <c r="G40" s="17" t="s">
        <v>13</v>
      </c>
      <c r="H40" s="16">
        <v>7.52</v>
      </c>
      <c r="I40" s="5" t="s">
        <v>88</v>
      </c>
      <c r="J40" s="5" t="e">
        <f>VLOOKUP(I40,#REF!,2,FALSE)</f>
        <v>#REF!</v>
      </c>
      <c r="K40" s="4">
        <v>1000</v>
      </c>
      <c r="L40" s="5">
        <f t="shared" si="2"/>
        <v>7520</v>
      </c>
      <c r="M40" s="5">
        <f t="shared" si="3"/>
        <v>2039</v>
      </c>
    </row>
    <row r="41" spans="1:13" ht="15.75" thickBot="1" x14ac:dyDescent="0.3">
      <c r="A41" s="18" t="s">
        <v>799</v>
      </c>
      <c r="B41" s="15" t="s">
        <v>823</v>
      </c>
      <c r="C41" s="15" t="s">
        <v>824</v>
      </c>
      <c r="D41" s="24" t="s">
        <v>825</v>
      </c>
      <c r="E41" s="20">
        <v>7.51</v>
      </c>
      <c r="F41" s="22">
        <v>7.5069999999999997</v>
      </c>
      <c r="G41" s="17" t="s">
        <v>13</v>
      </c>
      <c r="H41" s="16">
        <v>7.51</v>
      </c>
      <c r="I41" s="5" t="s">
        <v>86</v>
      </c>
      <c r="J41" s="5" t="e">
        <f>VLOOKUP(I41,#REF!,2,FALSE)</f>
        <v>#REF!</v>
      </c>
      <c r="K41" s="25">
        <v>1000</v>
      </c>
      <c r="L41" s="5">
        <f t="shared" si="2"/>
        <v>7510</v>
      </c>
      <c r="M41" s="5">
        <f t="shared" si="3"/>
        <v>2041</v>
      </c>
    </row>
    <row r="42" spans="1:13" ht="15.75" thickBot="1" x14ac:dyDescent="0.3">
      <c r="A42" s="18" t="s">
        <v>799</v>
      </c>
      <c r="B42" s="15" t="s">
        <v>826</v>
      </c>
      <c r="C42" s="15" t="s">
        <v>827</v>
      </c>
      <c r="D42" s="24" t="s">
        <v>828</v>
      </c>
      <c r="E42" s="20">
        <v>7.49</v>
      </c>
      <c r="F42" s="22">
        <v>7.4874999999999998</v>
      </c>
      <c r="G42" s="17" t="s">
        <v>13</v>
      </c>
      <c r="H42" s="16">
        <v>7.49</v>
      </c>
      <c r="I42" s="5" t="s">
        <v>86</v>
      </c>
      <c r="J42" s="5" t="e">
        <f>VLOOKUP(I42,#REF!,2,FALSE)</f>
        <v>#REF!</v>
      </c>
      <c r="K42" s="25">
        <v>1000</v>
      </c>
      <c r="L42" s="5">
        <f t="shared" si="2"/>
        <v>7490</v>
      </c>
      <c r="M42" s="5">
        <f t="shared" si="3"/>
        <v>2044</v>
      </c>
    </row>
    <row r="43" spans="1:13" x14ac:dyDescent="0.25">
      <c r="A43" s="18" t="s">
        <v>799</v>
      </c>
      <c r="B43" s="15" t="s">
        <v>829</v>
      </c>
      <c r="C43" s="15" t="s">
        <v>830</v>
      </c>
      <c r="D43" s="24" t="s">
        <v>828</v>
      </c>
      <c r="E43" s="20">
        <v>7.49</v>
      </c>
      <c r="F43" s="22">
        <v>7.4824000000000002</v>
      </c>
      <c r="G43" s="17" t="s">
        <v>13</v>
      </c>
      <c r="H43" s="16">
        <v>7.49</v>
      </c>
      <c r="I43" s="5" t="s">
        <v>88</v>
      </c>
      <c r="J43" s="5" t="e">
        <f>VLOOKUP(I43,#REF!,2,FALSE)</f>
        <v>#REF!</v>
      </c>
      <c r="K43" s="4">
        <v>1000</v>
      </c>
      <c r="L43" s="5">
        <f t="shared" si="2"/>
        <v>7490</v>
      </c>
      <c r="M43" s="5">
        <f t="shared" si="3"/>
        <v>2044</v>
      </c>
    </row>
    <row r="44" spans="1:13" x14ac:dyDescent="0.25">
      <c r="A44" s="18" t="s">
        <v>799</v>
      </c>
      <c r="B44" s="15" t="s">
        <v>831</v>
      </c>
      <c r="C44" s="15" t="s">
        <v>832</v>
      </c>
      <c r="D44" s="24" t="s">
        <v>828</v>
      </c>
      <c r="E44" s="20">
        <v>7.49</v>
      </c>
      <c r="F44" s="22">
        <v>7.4809000000000001</v>
      </c>
      <c r="G44" s="17" t="s">
        <v>13</v>
      </c>
      <c r="H44" s="16">
        <v>7.49</v>
      </c>
      <c r="I44" s="5" t="s">
        <v>92</v>
      </c>
      <c r="J44" s="5" t="e">
        <f>VLOOKUP(I44,#REF!,2,FALSE)</f>
        <v>#REF!</v>
      </c>
      <c r="K44" s="4">
        <v>1000</v>
      </c>
      <c r="L44" s="5">
        <f t="shared" si="2"/>
        <v>7490</v>
      </c>
      <c r="M44" s="5">
        <f t="shared" si="3"/>
        <v>2044</v>
      </c>
    </row>
    <row r="45" spans="1:13" x14ac:dyDescent="0.25">
      <c r="A45" s="18" t="s">
        <v>799</v>
      </c>
      <c r="B45" s="15" t="s">
        <v>833</v>
      </c>
      <c r="C45" s="15" t="s">
        <v>834</v>
      </c>
      <c r="D45" s="24" t="s">
        <v>835</v>
      </c>
      <c r="E45" s="20">
        <v>7.47</v>
      </c>
      <c r="F45" s="22">
        <v>7.47</v>
      </c>
      <c r="G45" s="17" t="s">
        <v>13</v>
      </c>
      <c r="H45" s="16">
        <v>7.47</v>
      </c>
      <c r="I45" s="5" t="s">
        <v>94</v>
      </c>
      <c r="J45" s="5" t="e">
        <f>VLOOKUP(I45,#REF!,2,FALSE)</f>
        <v>#REF!</v>
      </c>
      <c r="K45" s="4">
        <v>2000</v>
      </c>
      <c r="L45" s="5">
        <f t="shared" si="2"/>
        <v>14940</v>
      </c>
      <c r="M45" s="5">
        <f t="shared" si="3"/>
        <v>2050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4BAC-CB88-4C14-9A3E-D709E3264A4C}">
  <dimension ref="A1:L45"/>
  <sheetViews>
    <sheetView workbookViewId="0">
      <selection sqref="A1:XFD1048576"/>
    </sheetView>
  </sheetViews>
  <sheetFormatPr defaultRowHeight="15" x14ac:dyDescent="0.25"/>
  <cols>
    <col min="1" max="1" width="16.85546875" style="5" bestFit="1" customWidth="1"/>
    <col min="2" max="2" width="18.5703125" style="5" bestFit="1" customWidth="1"/>
    <col min="3" max="3" width="15.140625" style="5" customWidth="1"/>
    <col min="4" max="4" width="18.5703125" style="5" bestFit="1" customWidth="1"/>
    <col min="5" max="5" width="17.28515625" style="5" customWidth="1"/>
    <col min="6" max="6" width="16.5703125" style="5" customWidth="1"/>
    <col min="7" max="7" width="17.42578125" style="5" customWidth="1"/>
    <col min="8" max="8" width="16.42578125" style="5" customWidth="1"/>
    <col min="9" max="9" width="16.28515625" style="5" customWidth="1"/>
    <col min="10" max="10" width="18.5703125" style="5" bestFit="1" customWidth="1"/>
    <col min="11" max="11" width="15.85546875" style="5" customWidth="1"/>
    <col min="12" max="12" width="16.85546875" style="5" customWidth="1"/>
    <col min="13" max="16384" width="9.140625" style="5"/>
  </cols>
  <sheetData>
    <row r="1" spans="1:12" ht="23.25" x14ac:dyDescent="0.35">
      <c r="A1" s="113" t="s">
        <v>115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12" ht="15.75" x14ac:dyDescent="0.25">
      <c r="A2" s="51"/>
      <c r="B2" s="107" t="s">
        <v>712</v>
      </c>
      <c r="C2" s="107"/>
      <c r="D2" s="107" t="s">
        <v>752</v>
      </c>
      <c r="E2" s="107"/>
      <c r="F2" s="107">
        <v>45398</v>
      </c>
      <c r="G2" s="107"/>
      <c r="H2" s="107" t="s">
        <v>772</v>
      </c>
      <c r="I2" s="107"/>
      <c r="J2" s="107" t="s">
        <v>799</v>
      </c>
      <c r="K2" s="107"/>
      <c r="L2" s="116" t="s">
        <v>111</v>
      </c>
    </row>
    <row r="3" spans="1:12" ht="60" x14ac:dyDescent="0.25">
      <c r="A3" s="50" t="s">
        <v>112</v>
      </c>
      <c r="B3" s="48" t="s">
        <v>5</v>
      </c>
      <c r="C3" s="47" t="s">
        <v>970</v>
      </c>
      <c r="D3" s="48" t="s">
        <v>5</v>
      </c>
      <c r="E3" s="47" t="s">
        <v>970</v>
      </c>
      <c r="F3" s="48" t="s">
        <v>5</v>
      </c>
      <c r="G3" s="47" t="s">
        <v>970</v>
      </c>
      <c r="H3" s="48" t="s">
        <v>5</v>
      </c>
      <c r="I3" s="47" t="s">
        <v>970</v>
      </c>
      <c r="J3" s="48" t="s">
        <v>5</v>
      </c>
      <c r="K3" s="47" t="s">
        <v>970</v>
      </c>
      <c r="L3" s="116"/>
    </row>
    <row r="4" spans="1:12" x14ac:dyDescent="0.25">
      <c r="A4" s="9" t="s">
        <v>98</v>
      </c>
      <c r="B4" s="46">
        <v>7.4512499999999999</v>
      </c>
      <c r="C4" s="6">
        <v>4000</v>
      </c>
      <c r="D4" s="6" t="s">
        <v>114</v>
      </c>
      <c r="E4" s="6"/>
      <c r="F4" s="6" t="s">
        <v>114</v>
      </c>
      <c r="G4" s="6"/>
      <c r="H4" s="6">
        <v>7.46</v>
      </c>
      <c r="I4" s="6">
        <v>3000</v>
      </c>
      <c r="J4" s="6">
        <v>7.51</v>
      </c>
      <c r="K4" s="6">
        <v>3000</v>
      </c>
      <c r="L4" s="10">
        <v>10000</v>
      </c>
    </row>
    <row r="5" spans="1:12" x14ac:dyDescent="0.25">
      <c r="A5" s="9" t="s">
        <v>104</v>
      </c>
      <c r="B5" s="6" t="s">
        <v>114</v>
      </c>
      <c r="C5" s="6"/>
      <c r="D5" s="6">
        <v>7.5</v>
      </c>
      <c r="E5" s="6">
        <v>1000</v>
      </c>
      <c r="F5" s="6" t="s">
        <v>114</v>
      </c>
      <c r="G5" s="6"/>
      <c r="H5" s="6" t="s">
        <v>114</v>
      </c>
      <c r="I5" s="6"/>
      <c r="J5" s="6">
        <v>7.54</v>
      </c>
      <c r="K5" s="6">
        <v>1000</v>
      </c>
      <c r="L5" s="10">
        <v>2000</v>
      </c>
    </row>
    <row r="6" spans="1:12" x14ac:dyDescent="0.25">
      <c r="A6" s="9" t="s">
        <v>105</v>
      </c>
      <c r="B6" s="6" t="s">
        <v>114</v>
      </c>
      <c r="C6" s="6"/>
      <c r="D6" s="6" t="s">
        <v>114</v>
      </c>
      <c r="E6" s="6"/>
      <c r="F6" s="6">
        <v>7.48</v>
      </c>
      <c r="G6" s="6">
        <v>1000</v>
      </c>
      <c r="H6" s="6" t="s">
        <v>114</v>
      </c>
      <c r="I6" s="6"/>
      <c r="J6" s="6">
        <v>7.52</v>
      </c>
      <c r="K6" s="6">
        <v>1000</v>
      </c>
      <c r="L6" s="10">
        <v>2000</v>
      </c>
    </row>
    <row r="7" spans="1:12" x14ac:dyDescent="0.25">
      <c r="A7" s="9" t="s">
        <v>963</v>
      </c>
      <c r="B7" s="6">
        <v>7.45</v>
      </c>
      <c r="C7" s="6">
        <v>1000</v>
      </c>
      <c r="D7" s="6" t="s">
        <v>114</v>
      </c>
      <c r="E7" s="6"/>
      <c r="F7" s="6" t="s">
        <v>114</v>
      </c>
      <c r="G7" s="6"/>
      <c r="H7" s="6" t="s">
        <v>114</v>
      </c>
      <c r="I7" s="6"/>
      <c r="J7" s="6" t="s">
        <v>114</v>
      </c>
      <c r="K7" s="6"/>
      <c r="L7" s="10">
        <v>1000</v>
      </c>
    </row>
    <row r="8" spans="1:12" x14ac:dyDescent="0.25">
      <c r="A8" s="9" t="s">
        <v>107</v>
      </c>
      <c r="B8" s="6" t="s">
        <v>114</v>
      </c>
      <c r="C8" s="6"/>
      <c r="D8" s="6" t="s">
        <v>114</v>
      </c>
      <c r="E8" s="6"/>
      <c r="F8" s="6" t="s">
        <v>114</v>
      </c>
      <c r="G8" s="6"/>
      <c r="H8" s="6">
        <v>7.4</v>
      </c>
      <c r="I8" s="6">
        <v>1000</v>
      </c>
      <c r="J8" s="6">
        <v>7.47</v>
      </c>
      <c r="K8" s="6">
        <v>2000</v>
      </c>
      <c r="L8" s="10">
        <v>3000</v>
      </c>
    </row>
    <row r="9" spans="1:12" x14ac:dyDescent="0.25">
      <c r="A9" s="9" t="s">
        <v>108</v>
      </c>
      <c r="B9" s="46">
        <v>7.4366666666666665</v>
      </c>
      <c r="C9" s="6">
        <v>6000</v>
      </c>
      <c r="D9" s="6">
        <v>7.4450000000000003</v>
      </c>
      <c r="E9" s="6">
        <v>4000</v>
      </c>
      <c r="F9" s="6" t="s">
        <v>114</v>
      </c>
      <c r="G9" s="6"/>
      <c r="H9" s="6" t="s">
        <v>114</v>
      </c>
      <c r="I9" s="6"/>
      <c r="J9" s="6" t="s">
        <v>114</v>
      </c>
      <c r="K9" s="6"/>
      <c r="L9" s="10">
        <v>10000</v>
      </c>
    </row>
    <row r="10" spans="1:12" x14ac:dyDescent="0.25">
      <c r="A10" s="9" t="s">
        <v>976</v>
      </c>
      <c r="B10" s="6">
        <v>7.46</v>
      </c>
      <c r="C10" s="6">
        <v>100</v>
      </c>
      <c r="D10" s="6" t="s">
        <v>114</v>
      </c>
      <c r="E10" s="6"/>
      <c r="F10" s="6" t="s">
        <v>114</v>
      </c>
      <c r="G10" s="6"/>
      <c r="H10" s="6" t="s">
        <v>114</v>
      </c>
      <c r="I10" s="6"/>
      <c r="J10" s="6" t="s">
        <v>114</v>
      </c>
      <c r="K10" s="6"/>
      <c r="L10" s="10">
        <v>100</v>
      </c>
    </row>
    <row r="11" spans="1:12" x14ac:dyDescent="0.25">
      <c r="A11" s="9" t="s">
        <v>102</v>
      </c>
      <c r="B11" s="46">
        <v>7.4850000000000003</v>
      </c>
      <c r="C11" s="6">
        <v>3000</v>
      </c>
      <c r="D11" s="6" t="s">
        <v>114</v>
      </c>
      <c r="E11" s="6"/>
      <c r="F11" s="6" t="s">
        <v>114</v>
      </c>
      <c r="G11" s="6"/>
      <c r="H11" s="6">
        <v>7.5</v>
      </c>
      <c r="I11" s="6">
        <v>2500</v>
      </c>
      <c r="J11" s="6">
        <v>7.5337037037037033</v>
      </c>
      <c r="K11" s="6">
        <v>2700</v>
      </c>
      <c r="L11" s="10">
        <v>8200</v>
      </c>
    </row>
    <row r="12" spans="1:12" x14ac:dyDescent="0.25">
      <c r="A12" s="9" t="s">
        <v>103</v>
      </c>
      <c r="B12" s="6" t="s">
        <v>114</v>
      </c>
      <c r="C12" s="6"/>
      <c r="D12" s="6" t="s">
        <v>114</v>
      </c>
      <c r="E12" s="6"/>
      <c r="F12" s="6" t="s">
        <v>114</v>
      </c>
      <c r="G12" s="6"/>
      <c r="H12" s="6" t="s">
        <v>114</v>
      </c>
      <c r="I12" s="6"/>
      <c r="J12" s="6">
        <v>7.5125000000000002</v>
      </c>
      <c r="K12" s="6">
        <v>4000</v>
      </c>
      <c r="L12" s="10">
        <v>4000</v>
      </c>
    </row>
    <row r="13" spans="1:12" x14ac:dyDescent="0.25">
      <c r="A13" s="9" t="s">
        <v>110</v>
      </c>
      <c r="B13" s="6">
        <v>7.42</v>
      </c>
      <c r="C13" s="6">
        <v>1000</v>
      </c>
      <c r="D13" s="6" t="s">
        <v>114</v>
      </c>
      <c r="E13" s="6"/>
      <c r="F13" s="6" t="s">
        <v>114</v>
      </c>
      <c r="G13" s="6"/>
      <c r="H13" s="6">
        <v>7.45</v>
      </c>
      <c r="I13" s="6">
        <v>4000</v>
      </c>
      <c r="J13" s="6">
        <v>7.49</v>
      </c>
      <c r="K13" s="6">
        <v>1000</v>
      </c>
      <c r="L13" s="10">
        <v>6000</v>
      </c>
    </row>
    <row r="14" spans="1:12" x14ac:dyDescent="0.25">
      <c r="A14" s="9" t="s">
        <v>968</v>
      </c>
      <c r="B14" s="6">
        <v>7.44</v>
      </c>
      <c r="C14" s="6">
        <v>1000</v>
      </c>
      <c r="D14" s="6">
        <v>7.44</v>
      </c>
      <c r="E14" s="6">
        <v>1500</v>
      </c>
      <c r="F14" s="6" t="s">
        <v>114</v>
      </c>
      <c r="G14" s="6"/>
      <c r="H14" s="6">
        <v>7.4</v>
      </c>
      <c r="I14" s="6">
        <v>1500</v>
      </c>
      <c r="J14" s="6" t="s">
        <v>114</v>
      </c>
      <c r="K14" s="6"/>
      <c r="L14" s="10">
        <v>4000</v>
      </c>
    </row>
    <row r="15" spans="1:12" ht="15.75" thickBot="1" x14ac:dyDescent="0.3">
      <c r="A15" s="9" t="s">
        <v>973</v>
      </c>
      <c r="B15" s="6" t="s">
        <v>114</v>
      </c>
      <c r="C15" s="6"/>
      <c r="D15" s="6" t="s">
        <v>114</v>
      </c>
      <c r="E15" s="8"/>
      <c r="F15" s="6">
        <v>7.5</v>
      </c>
      <c r="G15" s="8">
        <v>900</v>
      </c>
      <c r="H15" s="6" t="s">
        <v>114</v>
      </c>
      <c r="I15" s="8"/>
      <c r="J15" s="6" t="s">
        <v>114</v>
      </c>
      <c r="K15" s="8"/>
      <c r="L15" s="10">
        <v>900</v>
      </c>
    </row>
    <row r="16" spans="1:12" ht="15.75" thickBot="1" x14ac:dyDescent="0.3">
      <c r="A16" s="52" t="s">
        <v>113</v>
      </c>
      <c r="B16" s="53"/>
      <c r="C16" s="54">
        <v>16100</v>
      </c>
      <c r="D16" s="12"/>
      <c r="E16" s="49">
        <v>6500</v>
      </c>
      <c r="F16" s="13"/>
      <c r="G16" s="49">
        <v>1900</v>
      </c>
      <c r="H16" s="13"/>
      <c r="I16" s="49">
        <v>12000</v>
      </c>
      <c r="J16" s="13"/>
      <c r="K16" s="49">
        <v>14700</v>
      </c>
      <c r="L16" s="55">
        <v>51200</v>
      </c>
    </row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</sheetData>
  <mergeCells count="7">
    <mergeCell ref="A1:L1"/>
    <mergeCell ref="B2:C2"/>
    <mergeCell ref="D2:E2"/>
    <mergeCell ref="H2:I2"/>
    <mergeCell ref="J2:K2"/>
    <mergeCell ref="F2:G2"/>
    <mergeCell ref="L2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2 T M W F y f D l W m A A A A 9 g A A A B I A H A B D b 2 5 m a W c v U G F j a 2 F n Z S 5 4 b W w g o h g A K K A U A A A A A A A A A A A A A A A A A A A A A A A A A A A A h Y 9 B C s I w F E S v U r J v k k Y E L b / p w p V g R R D E b a i x D b a / 0 q S m d 3 P h k b y C F a 2 6 c z k z b 2 D m f r 1 B 2 t d V c N G t N Q 0 m J K K c B B r z 5 m C w S E j n j u G M p B I 2 K j + p Q g c D j D b u r U l I 6 d w 5 Z s x 7 T / 2 E N m 3 B B O c R 2 2 e r b V 7 q W o U G r V O Y a / J p H f 6 3 i I T d a 4 w U N B J z K q a C c m C j C Z n B L y C G v c / 0 x 4 R F V 7 m u 1 V J j u F w D G y W w 9 w f 5 A F B L A w Q U A A I A C A D P Z M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2 T M W C i K R 7 g O A A A A E Q A A A B M A H A B G b 3 J t d W x h c y 9 T Z W N 0 a W 9 u M S 5 t I K I Y A C i g F A A A A A A A A A A A A A A A A A A A A A A A A A A A A C t O T S 7 J z M 9 T C I b Q h t Y A U E s B A i 0 A F A A C A A g A z 2 T M W F y f D l W m A A A A 9 g A A A B I A A A A A A A A A A A A A A A A A A A A A A E N v b m Z p Z y 9 Q Y W N r Y W d l L n h t b F B L A Q I t A B Q A A g A I A M 9 k z F g P y u m r p A A A A O k A A A A T A A A A A A A A A A A A A A A A A P I A A A B b Q 2 9 u d G V u d F 9 U e X B l c 1 0 u e G 1 s U E s B A i 0 A F A A C A A g A z 2 T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5 a 8 l b H + Z d F q H D 8 V 7 k y h Y o A A A A A A g A A A A A A E G Y A A A A B A A A g A A A A Z 0 4 J 9 A U P o E 3 c y 5 4 R 7 J 4 y 6 / T Y q 6 s K N L o I m C u l c n X V Y i I A A A A A D o A A A A A C A A A g A A A A 8 1 R 9 k K 9 e D j A z P 7 Q 0 Q D g Z c L f K V 3 n F r + e g + N R K + 3 8 y m V J Q A A A A 0 t k F D F F I a C x e p C Y I 9 B O R m J E S N u R v A p 1 d 6 O + G t a s j o y W J Y h Y / G M V i 7 v t 7 w 7 b 8 8 j C j 0 k 6 i 8 i 4 w p h i R 5 q Z C 0 2 E Y 8 c t A C k z E B I n Y O G u + n s 6 5 x 8 R A A A A A B / X X G f W E X k J B Y 6 5 c t e 6 M S M 0 E w V z 0 f t u D D R E r 3 e L V S A q a c + m y H 9 J / J 7 I Z k 1 t 4 m m 2 7 T V B 2 v M E j h p K l C S O N 0 v v X l g = = < / D a t a M a s h u p > 
</file>

<file path=customXml/itemProps1.xml><?xml version="1.0" encoding="utf-8"?>
<ds:datastoreItem xmlns:ds="http://schemas.openxmlformats.org/officeDocument/2006/customXml" ds:itemID="{A7E2C80F-7B4B-4898-8189-443A5AAB68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State List</vt:lpstr>
      <vt:lpstr>January</vt:lpstr>
      <vt:lpstr>January Website</vt:lpstr>
      <vt:lpstr>February</vt:lpstr>
      <vt:lpstr>February Website</vt:lpstr>
      <vt:lpstr>March</vt:lpstr>
      <vt:lpstr>March Website</vt:lpstr>
      <vt:lpstr>April</vt:lpstr>
      <vt:lpstr>April Website</vt:lpstr>
      <vt:lpstr>May</vt:lpstr>
      <vt:lpstr>May Website</vt:lpstr>
      <vt:lpstr>June</vt:lpstr>
      <vt:lpstr>June Website</vt:lpstr>
      <vt:lpstr>Sheet8</vt:lpstr>
      <vt:lpstr>July</vt:lpstr>
      <vt:lpstr>EXAMPLE</vt:lpstr>
      <vt:lpstr>August</vt:lpstr>
      <vt:lpstr>August Website</vt:lpstr>
      <vt:lpstr>September</vt:lpstr>
      <vt:lpstr>September Website</vt:lpstr>
      <vt:lpstr>October</vt:lpstr>
      <vt:lpstr>October Website </vt:lpstr>
      <vt:lpstr>November</vt:lpstr>
      <vt:lpstr>November Website</vt:lpstr>
      <vt:lpstr>December</vt:lpstr>
      <vt:lpstr>December Website</vt:lpstr>
      <vt:lpstr> January2025</vt:lpstr>
      <vt:lpstr>January 2025 Website</vt:lpstr>
      <vt:lpstr>February 2025</vt:lpstr>
      <vt:lpstr>February 2025 Website</vt:lpstr>
      <vt:lpstr>March 2025</vt:lpstr>
      <vt:lpstr>March 2025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GSEC</dc:creator>
  <cp:lastModifiedBy>FIMMDA FIMMDA</cp:lastModifiedBy>
  <dcterms:created xsi:type="dcterms:W3CDTF">2015-06-05T18:17:20Z</dcterms:created>
  <dcterms:modified xsi:type="dcterms:W3CDTF">2025-04-29T13:01:58Z</dcterms:modified>
</cp:coreProperties>
</file>